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4 - 2025\"/>
    </mc:Choice>
  </mc:AlternateContent>
  <xr:revisionPtr revIDLastSave="0" documentId="13_ncr:1_{1203790B-2478-45C4-9EBC-1045F82D7C8F}" xr6:coauthVersionLast="36" xr6:coauthVersionMax="36" xr10:uidLastSave="{00000000-0000-0000-0000-000000000000}"/>
  <bookViews>
    <workbookView xWindow="0" yWindow="0" windowWidth="24855" windowHeight="8835" xr2:uid="{00000000-000D-0000-FFFF-FFFF00000000}"/>
  </bookViews>
  <sheets>
    <sheet name="BA_zeneismeret" sheetId="3" r:id="rId1"/>
    <sheet name="MA_Kodály-zenepedagógia" sheetId="2" r:id="rId2"/>
  </sheets>
  <calcPr calcId="191029"/>
</workbook>
</file>

<file path=xl/calcChain.xml><?xml version="1.0" encoding="utf-8"?>
<calcChain xmlns="http://schemas.openxmlformats.org/spreadsheetml/2006/main">
  <c r="H28" i="3" l="1"/>
  <c r="J28" i="3"/>
  <c r="K28" i="3"/>
  <c r="M28" i="3"/>
  <c r="N28" i="3"/>
  <c r="P28" i="3"/>
  <c r="Q28" i="3"/>
  <c r="S28" i="3"/>
  <c r="T28" i="3"/>
  <c r="V28" i="3"/>
  <c r="W28" i="3"/>
  <c r="G28" i="3"/>
  <c r="H45" i="2"/>
  <c r="J45" i="2"/>
  <c r="K45" i="2"/>
  <c r="M45" i="2"/>
  <c r="N45" i="2"/>
  <c r="P45" i="2"/>
  <c r="Q45" i="2"/>
  <c r="G45" i="2"/>
  <c r="T38" i="2" l="1"/>
  <c r="S38" i="2"/>
  <c r="S37" i="2" l="1"/>
  <c r="T37" i="2"/>
  <c r="S34" i="2"/>
  <c r="T34" i="2"/>
  <c r="T28" i="2"/>
  <c r="S28" i="2"/>
  <c r="S33" i="2"/>
  <c r="T33" i="2"/>
  <c r="S35" i="2"/>
  <c r="T35" i="2"/>
  <c r="S36" i="2"/>
  <c r="T36" i="2"/>
  <c r="S39" i="2"/>
  <c r="T39" i="2"/>
  <c r="Z24" i="3"/>
  <c r="Y24" i="3"/>
  <c r="S43" i="2" l="1"/>
  <c r="S44" i="2"/>
  <c r="S31" i="2"/>
  <c r="S32" i="2"/>
  <c r="S40" i="2"/>
  <c r="S30" i="2"/>
  <c r="S10" i="2"/>
  <c r="S12" i="2"/>
  <c r="S13" i="2"/>
  <c r="S9" i="2"/>
  <c r="S8" i="2"/>
  <c r="S45" i="2" s="1"/>
  <c r="S14" i="2"/>
  <c r="S16" i="2"/>
  <c r="S15" i="2"/>
  <c r="S17" i="2"/>
  <c r="S18" i="2"/>
  <c r="S19" i="2"/>
  <c r="S20" i="2"/>
  <c r="S21" i="2"/>
  <c r="S22" i="2"/>
  <c r="S23" i="2"/>
  <c r="S24" i="2"/>
  <c r="S25" i="2"/>
  <c r="S26" i="2"/>
  <c r="S27" i="2"/>
  <c r="S11" i="2"/>
  <c r="T31" i="2" l="1"/>
  <c r="T32" i="2"/>
  <c r="T40" i="2"/>
  <c r="Y27" i="3" l="1"/>
  <c r="Y9" i="3"/>
  <c r="Y12" i="3"/>
  <c r="Y13" i="3"/>
  <c r="Y20" i="3"/>
  <c r="Y18" i="3"/>
  <c r="Y17" i="3"/>
  <c r="Y21" i="3"/>
  <c r="Y19" i="3"/>
  <c r="Y23" i="3"/>
  <c r="Y22" i="3"/>
  <c r="Y8" i="3"/>
  <c r="Y11" i="3"/>
  <c r="Y14" i="3"/>
  <c r="Y15" i="3"/>
  <c r="Y16" i="3"/>
  <c r="Y10" i="3"/>
  <c r="Y28" i="3" l="1"/>
  <c r="Z27" i="3"/>
  <c r="Z26" i="3"/>
  <c r="Z9" i="3"/>
  <c r="Z12" i="3"/>
  <c r="Z13" i="3"/>
  <c r="Z20" i="3"/>
  <c r="Z18" i="3"/>
  <c r="Z17" i="3"/>
  <c r="Z21" i="3"/>
  <c r="Z19" i="3"/>
  <c r="Z23" i="3"/>
  <c r="Z22" i="3"/>
  <c r="Z8" i="3"/>
  <c r="Z16" i="3"/>
  <c r="Z15" i="3"/>
  <c r="Z14" i="3"/>
  <c r="Z11" i="3"/>
  <c r="Z10" i="3"/>
  <c r="Z28" i="3" l="1"/>
  <c r="T21" i="2"/>
  <c r="T43" i="2" l="1"/>
  <c r="T26" i="2"/>
  <c r="T27" i="2"/>
  <c r="T9" i="2"/>
  <c r="T8" i="2"/>
  <c r="T14" i="2"/>
  <c r="T30" i="2"/>
  <c r="T44" i="2"/>
  <c r="T42" i="2"/>
  <c r="T10" i="2"/>
  <c r="T12" i="2"/>
  <c r="T13" i="2"/>
  <c r="T16" i="2"/>
  <c r="T15" i="2"/>
  <c r="T17" i="2"/>
  <c r="T18" i="2"/>
  <c r="T19" i="2"/>
  <c r="T20" i="2"/>
  <c r="T22" i="2"/>
  <c r="T23" i="2"/>
  <c r="T24" i="2"/>
  <c r="T25" i="2"/>
  <c r="T11" i="2"/>
  <c r="T45" i="2" l="1"/>
</calcChain>
</file>

<file path=xl/sharedStrings.xml><?xml version="1.0" encoding="utf-8"?>
<sst xmlns="http://schemas.openxmlformats.org/spreadsheetml/2006/main" count="527" uniqueCount="171">
  <si>
    <t>1.</t>
  </si>
  <si>
    <t>2.</t>
  </si>
  <si>
    <t>3.</t>
  </si>
  <si>
    <t>4.</t>
  </si>
  <si>
    <t xml:space="preserve">Piano </t>
  </si>
  <si>
    <t>Choir Literature</t>
  </si>
  <si>
    <t xml:space="preserve">Research  </t>
  </si>
  <si>
    <t>L</t>
  </si>
  <si>
    <t>E</t>
  </si>
  <si>
    <t>Zoltán Kodály’s Lifework</t>
  </si>
  <si>
    <t>Kodály’s Philosophy of Music Education</t>
  </si>
  <si>
    <t>Seminar in Music History</t>
  </si>
  <si>
    <t>Hungarian Folk Music</t>
  </si>
  <si>
    <t>P</t>
  </si>
  <si>
    <t>SUBJECT</t>
  </si>
  <si>
    <t>NAME</t>
  </si>
  <si>
    <t>CODE</t>
  </si>
  <si>
    <t>TOTAL CR.</t>
  </si>
  <si>
    <t>PREREQUISITE</t>
  </si>
  <si>
    <t>MA COURSE IN KODÁLY MUSIC PEDAGOGY</t>
  </si>
  <si>
    <t>Course Content</t>
  </si>
  <si>
    <t>SEMESTERS</t>
  </si>
  <si>
    <t xml:space="preserve">     L - Lecture</t>
  </si>
  <si>
    <t xml:space="preserve">     E - Exam</t>
  </si>
  <si>
    <t>Vocal and Instrumental Chamber Music</t>
  </si>
  <si>
    <t>Voice Training</t>
  </si>
  <si>
    <t>Choral Singing</t>
  </si>
  <si>
    <t>International Folk Repertory</t>
  </si>
  <si>
    <t>Score Reading</t>
  </si>
  <si>
    <t>Kodály’s Philosophy in Practice</t>
  </si>
  <si>
    <t>Observation in Schools</t>
  </si>
  <si>
    <t>Teaching Practice</t>
  </si>
  <si>
    <t>Thesis Consultation</t>
  </si>
  <si>
    <t>TOTAL:</t>
  </si>
  <si>
    <t>BA COURSE IN GENERAL MUSIC STUDIES</t>
  </si>
  <si>
    <t>5.</t>
  </si>
  <si>
    <t>6.</t>
  </si>
  <si>
    <t>Composition</t>
  </si>
  <si>
    <t>Piano</t>
  </si>
  <si>
    <t>Chamber Music</t>
  </si>
  <si>
    <t>Music History</t>
  </si>
  <si>
    <t>Folk Music</t>
  </si>
  <si>
    <t>Acoustics</t>
  </si>
  <si>
    <t>Basso Continuo</t>
  </si>
  <si>
    <t>Contemporary Music Ensemble</t>
  </si>
  <si>
    <t>Introduction to Choral Conducting</t>
  </si>
  <si>
    <t>Choral Conducting</t>
  </si>
  <si>
    <t>Infotechnology in Classroom</t>
  </si>
  <si>
    <t xml:space="preserve">     S - Seminar</t>
  </si>
  <si>
    <t>S</t>
  </si>
  <si>
    <t>Philosophy</t>
  </si>
  <si>
    <t xml:space="preserve">   I = Individual</t>
  </si>
  <si>
    <t>S. TYPE</t>
  </si>
  <si>
    <t>Subject types:</t>
  </si>
  <si>
    <t>C</t>
  </si>
  <si>
    <t>I</t>
  </si>
  <si>
    <t>Components of the Final Exam:</t>
  </si>
  <si>
    <t xml:space="preserve">   Thesis</t>
  </si>
  <si>
    <t>Abbreviations:</t>
  </si>
  <si>
    <t xml:space="preserve">Prerequisites: </t>
  </si>
  <si>
    <t xml:space="preserve">   empty field = no prerequisites</t>
  </si>
  <si>
    <t xml:space="preserve">     C = Consultation</t>
  </si>
  <si>
    <t>Elective Subjects</t>
  </si>
  <si>
    <t>Colourstrings</t>
  </si>
  <si>
    <t>Notes:</t>
  </si>
  <si>
    <t xml:space="preserve">   S = Subsequent class (completion of the prerequisite units of the same subject is obligatory for the registration)</t>
  </si>
  <si>
    <t xml:space="preserve">  Gr = Group</t>
  </si>
  <si>
    <t xml:space="preserve">     SG - Semester Grade</t>
  </si>
  <si>
    <t xml:space="preserve">   code = code of the classes to be completed prior to registration</t>
  </si>
  <si>
    <t xml:space="preserve">     P - Practice</t>
  </si>
  <si>
    <t>The total number of classes during the programme is the sum of the compulsory courses and the elective courses completed by the student.</t>
  </si>
  <si>
    <t>Assessment criteria for non-classroom subjects are determined by the departments in charge.</t>
  </si>
  <si>
    <t>* Duration of one class in minutes.</t>
  </si>
  <si>
    <t>** Elective courses may be accomplished in any order, in a free assignment of semesters and credits, within the total number of elective credits.</t>
  </si>
  <si>
    <t xml:space="preserve">     The number of classes and credits of the elective courses may vary from semester to semester.</t>
  </si>
  <si>
    <t>METH. OF STUDY</t>
  </si>
  <si>
    <t>CL</t>
  </si>
  <si>
    <t>CR</t>
  </si>
  <si>
    <t>A</t>
  </si>
  <si>
    <t>TOTAL CL.</t>
  </si>
  <si>
    <t>Gr</t>
  </si>
  <si>
    <t>SG</t>
  </si>
  <si>
    <t>M_HFM</t>
  </si>
  <si>
    <t>M_IFR</t>
  </si>
  <si>
    <t>M_SM</t>
  </si>
  <si>
    <t>M_SR</t>
  </si>
  <si>
    <t>M_KPP</t>
  </si>
  <si>
    <t>M_MTM</t>
  </si>
  <si>
    <t>M_OS</t>
  </si>
  <si>
    <t>M_TP</t>
  </si>
  <si>
    <t>M_IC</t>
  </si>
  <si>
    <t>M_ZKL</t>
  </si>
  <si>
    <t>M_KPM</t>
  </si>
  <si>
    <t>M_P</t>
  </si>
  <si>
    <t>M_VT</t>
  </si>
  <si>
    <t>M_CS</t>
  </si>
  <si>
    <t>M_CL</t>
  </si>
  <si>
    <t>M_CC</t>
  </si>
  <si>
    <t>M_CME</t>
  </si>
  <si>
    <t>M_EM</t>
  </si>
  <si>
    <t>M_KP</t>
  </si>
  <si>
    <t>M_C</t>
  </si>
  <si>
    <t>M_E</t>
  </si>
  <si>
    <t>M_R</t>
  </si>
  <si>
    <t>M_TC</t>
  </si>
  <si>
    <t>M_OS (2)</t>
  </si>
  <si>
    <t>M_HFM (2)</t>
  </si>
  <si>
    <t>B_MH</t>
  </si>
  <si>
    <t>B_FM</t>
  </si>
  <si>
    <t>B_PH</t>
  </si>
  <si>
    <t>B_A</t>
  </si>
  <si>
    <t>B_S</t>
  </si>
  <si>
    <t>B_C</t>
  </si>
  <si>
    <t>B_SR</t>
  </si>
  <si>
    <t>B_CME</t>
  </si>
  <si>
    <t>B_BC</t>
  </si>
  <si>
    <t>B_P</t>
  </si>
  <si>
    <t>B_CM</t>
  </si>
  <si>
    <t>B_CS</t>
  </si>
  <si>
    <t>B_ICC</t>
  </si>
  <si>
    <t>B_E</t>
  </si>
  <si>
    <t>B_TC</t>
  </si>
  <si>
    <t>B_S (4)</t>
  </si>
  <si>
    <t>B_S (2)</t>
  </si>
  <si>
    <t>Method of Study:</t>
  </si>
  <si>
    <t>Assessment:</t>
  </si>
  <si>
    <t>Compulsory Subjects I</t>
  </si>
  <si>
    <t>DURATION*</t>
  </si>
  <si>
    <t>DURA-TION*</t>
  </si>
  <si>
    <t>Elective **</t>
  </si>
  <si>
    <t>Elective ***</t>
  </si>
  <si>
    <t>Compulsory Subjects II  **</t>
  </si>
  <si>
    <t>*** Elective courses may be accomplished in any order, in a free assignment of semesters and credits, within the total number of elective credits.</t>
  </si>
  <si>
    <t>Compulsory Subjects</t>
  </si>
  <si>
    <t xml:space="preserve">   Comprehensive Exam</t>
  </si>
  <si>
    <t>Masterclass (workshop)</t>
  </si>
  <si>
    <t>Church Music Studies (…)</t>
  </si>
  <si>
    <t>Instrumental Music Pedagogy</t>
  </si>
  <si>
    <t>Conducting and Repertoire</t>
  </si>
  <si>
    <t>Voice Pedagogy and Repertoire</t>
  </si>
  <si>
    <t>Kodály in Research</t>
  </si>
  <si>
    <t>Kokas Pedagogy</t>
  </si>
  <si>
    <t>Masterclass</t>
  </si>
  <si>
    <t>Valid from: 01 September 2024</t>
  </si>
  <si>
    <t>Choral Music Education</t>
  </si>
  <si>
    <t>Music for Students with Special Needs</t>
  </si>
  <si>
    <t xml:space="preserve">        The number of classes and credits of the elective courses may vary from semester to semester.</t>
  </si>
  <si>
    <t xml:space="preserve">** One of these subjects of the student's choice to be completed; </t>
  </si>
  <si>
    <t>Music Theory as Main Subject</t>
  </si>
  <si>
    <r>
      <t>Solf</t>
    </r>
    <r>
      <rPr>
        <sz val="9"/>
        <rFont val="Calibri"/>
        <family val="2"/>
        <charset val="238"/>
      </rPr>
      <t>è</t>
    </r>
    <r>
      <rPr>
        <sz val="9"/>
        <rFont val="Calibri"/>
        <family val="2"/>
        <charset val="238"/>
        <scheme val="minor"/>
      </rPr>
      <t>ge as Main Subject</t>
    </r>
  </si>
  <si>
    <t>Hungarian Music History from the 19th Century</t>
  </si>
  <si>
    <t>Methodology and Teaching Materials as Main Subject</t>
  </si>
  <si>
    <t>Early Childhood and Primary Music Education</t>
  </si>
  <si>
    <r>
      <t>Solf</t>
    </r>
    <r>
      <rPr>
        <sz val="9"/>
        <rFont val="Calibri"/>
        <family val="2"/>
        <charset val="238"/>
      </rPr>
      <t>è</t>
    </r>
    <r>
      <rPr>
        <sz val="9"/>
        <rFont val="Calibri"/>
        <family val="2"/>
        <charset val="238"/>
        <scheme val="minor"/>
      </rPr>
      <t>ge Methodology</t>
    </r>
  </si>
  <si>
    <t>Hungarian Music History in General</t>
  </si>
  <si>
    <t>B_HM-24</t>
  </si>
  <si>
    <t>B_MC-24</t>
  </si>
  <si>
    <t>B_MTH-24</t>
  </si>
  <si>
    <t>M_SMH-24</t>
  </si>
  <si>
    <t>M_HMH-24</t>
  </si>
  <si>
    <t>M_VIC-24</t>
  </si>
  <si>
    <t>M_MC-24</t>
  </si>
  <si>
    <t>M_CM-24</t>
  </si>
  <si>
    <t>M_CR-24</t>
  </si>
  <si>
    <t>M_SM-24</t>
  </si>
  <si>
    <t>M_KR-24</t>
  </si>
  <si>
    <t>M_IMP-24</t>
  </si>
  <si>
    <t>M_VPR-24</t>
  </si>
  <si>
    <t>M_MSSN-24</t>
  </si>
  <si>
    <t>M_MT-24</t>
  </si>
  <si>
    <t>B_VT-24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</si>
</sst>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Protection="0"/>
  </cellStyleXfs>
  <cellXfs count="212">
    <xf numFmtId="0" fontId="0" fillId="0" borderId="0" xfId="0"/>
    <xf numFmtId="0" fontId="2" fillId="0" borderId="0" xfId="0" applyFont="1"/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/>
    <xf numFmtId="0" fontId="4" fillId="0" borderId="39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/>
    <xf numFmtId="0" fontId="4" fillId="0" borderId="4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86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left"/>
    </xf>
    <xf numFmtId="0" fontId="2" fillId="0" borderId="98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2" fillId="0" borderId="10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4" fillId="0" borderId="84" xfId="0" applyFont="1" applyBorder="1" applyAlignment="1"/>
    <xf numFmtId="0" fontId="2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4" fillId="0" borderId="105" xfId="0" applyFont="1" applyFill="1" applyBorder="1" applyAlignment="1">
      <alignment horizontal="left"/>
    </xf>
    <xf numFmtId="0" fontId="4" fillId="0" borderId="106" xfId="0" applyFont="1" applyFill="1" applyBorder="1" applyAlignment="1">
      <alignment horizontal="left"/>
    </xf>
    <xf numFmtId="0" fontId="4" fillId="0" borderId="10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 wrapText="1"/>
    </xf>
    <xf numFmtId="0" fontId="4" fillId="0" borderId="110" xfId="0" applyFont="1" applyFill="1" applyBorder="1" applyAlignment="1">
      <alignment horizontal="center" wrapText="1"/>
    </xf>
    <xf numFmtId="0" fontId="4" fillId="0" borderId="111" xfId="0" applyFont="1" applyFill="1" applyBorder="1" applyAlignment="1">
      <alignment horizontal="center" wrapText="1"/>
    </xf>
    <xf numFmtId="0" fontId="4" fillId="0" borderId="112" xfId="0" applyFont="1" applyFill="1" applyBorder="1" applyAlignment="1">
      <alignment horizontal="left"/>
    </xf>
    <xf numFmtId="0" fontId="4" fillId="0" borderId="113" xfId="0" applyFont="1" applyFill="1" applyBorder="1" applyAlignment="1">
      <alignment horizontal="center" wrapText="1"/>
    </xf>
    <xf numFmtId="0" fontId="4" fillId="0" borderId="1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119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9" fillId="0" borderId="117" xfId="0" applyFont="1" applyFill="1" applyBorder="1" applyAlignment="1">
      <alignment horizontal="left"/>
    </xf>
    <xf numFmtId="164" fontId="3" fillId="0" borderId="93" xfId="0" applyNumberFormat="1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/>
    </xf>
    <xf numFmtId="164" fontId="11" fillId="0" borderId="74" xfId="0" applyNumberFormat="1" applyFont="1" applyFill="1" applyBorder="1" applyAlignment="1">
      <alignment horizontal="center"/>
    </xf>
    <xf numFmtId="164" fontId="2" fillId="0" borderId="108" xfId="0" applyNumberFormat="1" applyFont="1" applyFill="1" applyBorder="1" applyAlignment="1">
      <alignment horizontal="center"/>
    </xf>
    <xf numFmtId="164" fontId="2" fillId="0" borderId="120" xfId="0" applyNumberFormat="1" applyFont="1" applyFill="1" applyBorder="1" applyAlignment="1">
      <alignment horizontal="center"/>
    </xf>
    <xf numFmtId="164" fontId="11" fillId="0" borderId="72" xfId="0" applyNumberFormat="1" applyFont="1" applyFill="1" applyBorder="1" applyAlignment="1">
      <alignment horizontal="center"/>
    </xf>
    <xf numFmtId="164" fontId="4" fillId="0" borderId="56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64" fontId="4" fillId="0" borderId="88" xfId="0" applyNumberFormat="1" applyFont="1" applyFill="1" applyBorder="1" applyAlignment="1">
      <alignment horizontal="center"/>
    </xf>
    <xf numFmtId="164" fontId="3" fillId="0" borderId="95" xfId="0" applyNumberFormat="1" applyFont="1" applyFill="1" applyBorder="1" applyAlignment="1">
      <alignment horizontal="center"/>
    </xf>
    <xf numFmtId="0" fontId="4" fillId="0" borderId="123" xfId="0" applyFont="1" applyFill="1" applyBorder="1" applyAlignment="1">
      <alignment horizontal="left"/>
    </xf>
    <xf numFmtId="0" fontId="4" fillId="0" borderId="114" xfId="0" applyFont="1" applyFill="1" applyBorder="1" applyAlignment="1">
      <alignment horizontal="center" wrapText="1"/>
    </xf>
    <xf numFmtId="0" fontId="4" fillId="0" borderId="127" xfId="0" applyFont="1" applyFill="1" applyBorder="1" applyAlignment="1">
      <alignment horizontal="left"/>
    </xf>
    <xf numFmtId="164" fontId="4" fillId="0" borderId="51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64" fontId="4" fillId="0" borderId="124" xfId="0" applyNumberFormat="1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64" fontId="4" fillId="0" borderId="126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4" fillId="0" borderId="86" xfId="0" applyFont="1" applyFill="1" applyBorder="1" applyAlignment="1">
      <alignment horizontal="center" wrapText="1"/>
    </xf>
    <xf numFmtId="0" fontId="4" fillId="0" borderId="8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wrapText="1"/>
    </xf>
    <xf numFmtId="0" fontId="4" fillId="0" borderId="39" xfId="0" applyFont="1" applyFill="1" applyBorder="1" applyAlignment="1"/>
    <xf numFmtId="0" fontId="4" fillId="0" borderId="40" xfId="0" applyFont="1" applyFill="1" applyBorder="1" applyAlignment="1"/>
    <xf numFmtId="0" fontId="4" fillId="0" borderId="89" xfId="0" applyFont="1" applyFill="1" applyBorder="1" applyAlignment="1">
      <alignment horizontal="center"/>
    </xf>
    <xf numFmtId="164" fontId="4" fillId="0" borderId="108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164" fontId="4" fillId="0" borderId="114" xfId="0" applyNumberFormat="1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4" fillId="0" borderId="12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9" fillId="0" borderId="80" xfId="0" applyFont="1" applyFill="1" applyBorder="1" applyAlignment="1">
      <alignment horizontal="left"/>
    </xf>
    <xf numFmtId="0" fontId="9" fillId="0" borderId="81" xfId="0" applyFont="1" applyFill="1" applyBorder="1" applyAlignment="1">
      <alignment horizontal="left"/>
    </xf>
    <xf numFmtId="0" fontId="9" fillId="0" borderId="82" xfId="0" applyFont="1" applyFill="1" applyBorder="1" applyAlignment="1">
      <alignment horizontal="left"/>
    </xf>
    <xf numFmtId="0" fontId="9" fillId="0" borderId="80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zoomScaleNormal="100" workbookViewId="0">
      <selection activeCell="A2" sqref="A2:Z2"/>
    </sheetView>
  </sheetViews>
  <sheetFormatPr defaultColWidth="9.140625" defaultRowHeight="12" x14ac:dyDescent="0.2"/>
  <cols>
    <col min="1" max="1" width="42.7109375" style="11" customWidth="1"/>
    <col min="2" max="3" width="15" style="1" customWidth="1"/>
    <col min="4" max="6" width="5.7109375" style="1" customWidth="1"/>
    <col min="7" max="24" width="3.7109375" style="1" customWidth="1"/>
    <col min="25" max="26" width="5.85546875" style="7" customWidth="1"/>
    <col min="27" max="45" width="4" style="1" customWidth="1"/>
    <col min="46" max="16384" width="9.140625" style="1"/>
  </cols>
  <sheetData>
    <row r="1" spans="1:28" ht="13.5" customHeight="1" thickTop="1" x14ac:dyDescent="0.2">
      <c r="A1" s="170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</row>
    <row r="2" spans="1:28" ht="13.5" customHeight="1" thickBot="1" x14ac:dyDescent="0.25">
      <c r="A2" s="173" t="s">
        <v>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5"/>
    </row>
    <row r="3" spans="1:28" s="4" customFormat="1" ht="13.5" customHeight="1" thickBot="1" x14ac:dyDescent="0.25">
      <c r="A3" s="176" t="s">
        <v>143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8" s="6" customFormat="1" ht="18" customHeight="1" thickBot="1" x14ac:dyDescent="0.3">
      <c r="A4" s="190" t="s">
        <v>14</v>
      </c>
      <c r="B4" s="181"/>
      <c r="C4" s="181"/>
      <c r="D4" s="181"/>
      <c r="E4" s="181"/>
      <c r="F4" s="182"/>
      <c r="G4" s="180" t="s">
        <v>21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64"/>
      <c r="Z4" s="179"/>
    </row>
    <row r="5" spans="1:28" s="6" customFormat="1" ht="18" customHeight="1" thickBot="1" x14ac:dyDescent="0.3">
      <c r="A5" s="155" t="s">
        <v>15</v>
      </c>
      <c r="B5" s="157" t="s">
        <v>16</v>
      </c>
      <c r="C5" s="162" t="s">
        <v>18</v>
      </c>
      <c r="D5" s="187" t="s">
        <v>75</v>
      </c>
      <c r="E5" s="188" t="s">
        <v>52</v>
      </c>
      <c r="F5" s="191" t="s">
        <v>127</v>
      </c>
      <c r="G5" s="164" t="s">
        <v>0</v>
      </c>
      <c r="H5" s="165"/>
      <c r="I5" s="166"/>
      <c r="J5" s="164" t="s">
        <v>1</v>
      </c>
      <c r="K5" s="165"/>
      <c r="L5" s="166"/>
      <c r="M5" s="164" t="s">
        <v>2</v>
      </c>
      <c r="N5" s="165"/>
      <c r="O5" s="166"/>
      <c r="P5" s="180" t="s">
        <v>3</v>
      </c>
      <c r="Q5" s="181"/>
      <c r="R5" s="181"/>
      <c r="S5" s="180" t="s">
        <v>35</v>
      </c>
      <c r="T5" s="181"/>
      <c r="U5" s="181"/>
      <c r="V5" s="180" t="s">
        <v>36</v>
      </c>
      <c r="W5" s="181"/>
      <c r="X5" s="181"/>
      <c r="Y5" s="183" t="s">
        <v>79</v>
      </c>
      <c r="Z5" s="185" t="s">
        <v>17</v>
      </c>
      <c r="AB5" s="5"/>
    </row>
    <row r="6" spans="1:28" s="6" customFormat="1" ht="18" customHeight="1" thickBot="1" x14ac:dyDescent="0.3">
      <c r="A6" s="156"/>
      <c r="B6" s="158"/>
      <c r="C6" s="163"/>
      <c r="D6" s="163"/>
      <c r="E6" s="189"/>
      <c r="F6" s="192"/>
      <c r="G6" s="2" t="s">
        <v>76</v>
      </c>
      <c r="H6" s="8" t="s">
        <v>77</v>
      </c>
      <c r="I6" s="40" t="s">
        <v>78</v>
      </c>
      <c r="J6" s="2" t="s">
        <v>76</v>
      </c>
      <c r="K6" s="8" t="s">
        <v>77</v>
      </c>
      <c r="L6" s="71" t="s">
        <v>78</v>
      </c>
      <c r="M6" s="2" t="s">
        <v>76</v>
      </c>
      <c r="N6" s="8" t="s">
        <v>77</v>
      </c>
      <c r="O6" s="71" t="s">
        <v>78</v>
      </c>
      <c r="P6" s="2" t="s">
        <v>76</v>
      </c>
      <c r="Q6" s="8" t="s">
        <v>77</v>
      </c>
      <c r="R6" s="71" t="s">
        <v>78</v>
      </c>
      <c r="S6" s="2" t="s">
        <v>76</v>
      </c>
      <c r="T6" s="8" t="s">
        <v>77</v>
      </c>
      <c r="U6" s="71" t="s">
        <v>78</v>
      </c>
      <c r="V6" s="2" t="s">
        <v>76</v>
      </c>
      <c r="W6" s="8" t="s">
        <v>77</v>
      </c>
      <c r="X6" s="71" t="s">
        <v>78</v>
      </c>
      <c r="Y6" s="184"/>
      <c r="Z6" s="186"/>
    </row>
    <row r="7" spans="1:28" s="13" customFormat="1" ht="13.5" customHeight="1" thickTop="1" thickBot="1" x14ac:dyDescent="0.3">
      <c r="A7" s="159" t="s">
        <v>133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</row>
    <row r="8" spans="1:28" ht="13.5" customHeight="1" x14ac:dyDescent="0.2">
      <c r="A8" s="73" t="s">
        <v>148</v>
      </c>
      <c r="B8" s="97" t="s">
        <v>157</v>
      </c>
      <c r="C8" s="17" t="s">
        <v>49</v>
      </c>
      <c r="D8" s="17" t="s">
        <v>80</v>
      </c>
      <c r="E8" s="17" t="s">
        <v>49</v>
      </c>
      <c r="F8" s="18">
        <v>60</v>
      </c>
      <c r="G8" s="27">
        <v>2</v>
      </c>
      <c r="H8" s="28">
        <v>5</v>
      </c>
      <c r="I8" s="29" t="s">
        <v>8</v>
      </c>
      <c r="J8" s="76">
        <v>2</v>
      </c>
      <c r="K8" s="28">
        <v>5</v>
      </c>
      <c r="L8" s="29" t="s">
        <v>8</v>
      </c>
      <c r="M8" s="27">
        <v>2</v>
      </c>
      <c r="N8" s="28">
        <v>5</v>
      </c>
      <c r="O8" s="29" t="s">
        <v>8</v>
      </c>
      <c r="P8" s="27">
        <v>2</v>
      </c>
      <c r="Q8" s="28">
        <v>5</v>
      </c>
      <c r="R8" s="29" t="s">
        <v>8</v>
      </c>
      <c r="S8" s="27">
        <v>2</v>
      </c>
      <c r="T8" s="28">
        <v>5</v>
      </c>
      <c r="U8" s="29" t="s">
        <v>8</v>
      </c>
      <c r="V8" s="27">
        <v>2</v>
      </c>
      <c r="W8" s="28">
        <v>5</v>
      </c>
      <c r="X8" s="29" t="s">
        <v>8</v>
      </c>
      <c r="Y8" s="147">
        <f>SUM(G8,J8,M8,P8,S8,V8)*15</f>
        <v>180</v>
      </c>
      <c r="Z8" s="148">
        <f>SUM(H8,K8,N8,Q8,T8,W8)</f>
        <v>30</v>
      </c>
    </row>
    <row r="9" spans="1:28" ht="13.5" customHeight="1" x14ac:dyDescent="0.2">
      <c r="A9" s="112" t="s">
        <v>149</v>
      </c>
      <c r="B9" s="113" t="s">
        <v>111</v>
      </c>
      <c r="C9" s="21" t="s">
        <v>49</v>
      </c>
      <c r="D9" s="21" t="s">
        <v>80</v>
      </c>
      <c r="E9" s="21" t="s">
        <v>49</v>
      </c>
      <c r="F9" s="22">
        <v>60</v>
      </c>
      <c r="G9" s="19">
        <v>3</v>
      </c>
      <c r="H9" s="20">
        <v>5</v>
      </c>
      <c r="I9" s="10" t="s">
        <v>8</v>
      </c>
      <c r="J9" s="19">
        <v>3</v>
      </c>
      <c r="K9" s="20">
        <v>5</v>
      </c>
      <c r="L9" s="10" t="s">
        <v>8</v>
      </c>
      <c r="M9" s="19">
        <v>3</v>
      </c>
      <c r="N9" s="20">
        <v>5</v>
      </c>
      <c r="O9" s="10" t="s">
        <v>8</v>
      </c>
      <c r="P9" s="19">
        <v>3</v>
      </c>
      <c r="Q9" s="20">
        <v>5</v>
      </c>
      <c r="R9" s="10" t="s">
        <v>8</v>
      </c>
      <c r="S9" s="19">
        <v>3</v>
      </c>
      <c r="T9" s="20">
        <v>5</v>
      </c>
      <c r="U9" s="10" t="s">
        <v>8</v>
      </c>
      <c r="V9" s="19">
        <v>3</v>
      </c>
      <c r="W9" s="20">
        <v>5</v>
      </c>
      <c r="X9" s="10" t="s">
        <v>8</v>
      </c>
      <c r="Y9" s="115">
        <f>SUM(G9,J9,M9,P9,S9,V9)*15</f>
        <v>270</v>
      </c>
      <c r="Z9" s="126">
        <f>SUM(H9,K9,N9,Q9,T9,W9)</f>
        <v>30</v>
      </c>
    </row>
    <row r="10" spans="1:28" ht="13.5" customHeight="1" x14ac:dyDescent="0.2">
      <c r="A10" s="73" t="s">
        <v>40</v>
      </c>
      <c r="B10" s="97" t="s">
        <v>107</v>
      </c>
      <c r="C10" s="17" t="s">
        <v>49</v>
      </c>
      <c r="D10" s="17" t="s">
        <v>80</v>
      </c>
      <c r="E10" s="17" t="s">
        <v>7</v>
      </c>
      <c r="F10" s="18">
        <v>60</v>
      </c>
      <c r="G10" s="27">
        <v>2</v>
      </c>
      <c r="H10" s="28">
        <v>2</v>
      </c>
      <c r="I10" s="29" t="s">
        <v>8</v>
      </c>
      <c r="J10" s="27">
        <v>2</v>
      </c>
      <c r="K10" s="28">
        <v>2</v>
      </c>
      <c r="L10" s="29" t="s">
        <v>8</v>
      </c>
      <c r="M10" s="27">
        <v>2</v>
      </c>
      <c r="N10" s="28">
        <v>2</v>
      </c>
      <c r="O10" s="29" t="s">
        <v>8</v>
      </c>
      <c r="P10" s="27">
        <v>2</v>
      </c>
      <c r="Q10" s="28">
        <v>2</v>
      </c>
      <c r="R10" s="29" t="s">
        <v>8</v>
      </c>
      <c r="S10" s="27">
        <v>2</v>
      </c>
      <c r="T10" s="28">
        <v>2</v>
      </c>
      <c r="U10" s="29" t="s">
        <v>8</v>
      </c>
      <c r="V10" s="27">
        <v>2</v>
      </c>
      <c r="W10" s="28">
        <v>2</v>
      </c>
      <c r="X10" s="29" t="s">
        <v>8</v>
      </c>
      <c r="Y10" s="149">
        <f>SUM(G10,J10,M10,P10,S10,V10)*15</f>
        <v>180</v>
      </c>
      <c r="Z10" s="124">
        <f t="shared" ref="Z10:Z13" si="0">SUM(H10,K10,N10,Q10,T10,W10)</f>
        <v>12</v>
      </c>
    </row>
    <row r="11" spans="1:28" ht="13.5" customHeight="1" x14ac:dyDescent="0.2">
      <c r="A11" s="73" t="s">
        <v>154</v>
      </c>
      <c r="B11" s="97" t="s">
        <v>155</v>
      </c>
      <c r="C11" s="17" t="s">
        <v>49</v>
      </c>
      <c r="D11" s="17" t="s">
        <v>80</v>
      </c>
      <c r="E11" s="17" t="s">
        <v>7</v>
      </c>
      <c r="F11" s="18">
        <v>60</v>
      </c>
      <c r="G11" s="19">
        <v>1</v>
      </c>
      <c r="H11" s="20">
        <v>1</v>
      </c>
      <c r="I11" s="10" t="s">
        <v>8</v>
      </c>
      <c r="J11" s="19">
        <v>1</v>
      </c>
      <c r="K11" s="20">
        <v>1</v>
      </c>
      <c r="L11" s="10" t="s">
        <v>8</v>
      </c>
      <c r="M11" s="19">
        <v>1</v>
      </c>
      <c r="N11" s="20">
        <v>1</v>
      </c>
      <c r="O11" s="10" t="s">
        <v>8</v>
      </c>
      <c r="P11" s="19">
        <v>1</v>
      </c>
      <c r="Q11" s="20">
        <v>1</v>
      </c>
      <c r="R11" s="10" t="s">
        <v>8</v>
      </c>
      <c r="S11" s="19">
        <v>1</v>
      </c>
      <c r="T11" s="20">
        <v>1</v>
      </c>
      <c r="U11" s="10" t="s">
        <v>8</v>
      </c>
      <c r="V11" s="19">
        <v>1</v>
      </c>
      <c r="W11" s="20">
        <v>1</v>
      </c>
      <c r="X11" s="10" t="s">
        <v>8</v>
      </c>
      <c r="Y11" s="152">
        <f t="shared" ref="Y11:Y16" si="1">SUM(G11,J11,M11,P11,S11,V11)*15</f>
        <v>90</v>
      </c>
      <c r="Z11" s="126">
        <f t="shared" si="0"/>
        <v>6</v>
      </c>
    </row>
    <row r="12" spans="1:28" ht="13.5" customHeight="1" x14ac:dyDescent="0.2">
      <c r="A12" s="73" t="s">
        <v>37</v>
      </c>
      <c r="B12" s="97" t="s">
        <v>112</v>
      </c>
      <c r="C12" s="17" t="s">
        <v>122</v>
      </c>
      <c r="D12" s="17" t="s">
        <v>80</v>
      </c>
      <c r="E12" s="17" t="s">
        <v>49</v>
      </c>
      <c r="F12" s="18">
        <v>45</v>
      </c>
      <c r="G12" s="19"/>
      <c r="H12" s="20"/>
      <c r="I12" s="10"/>
      <c r="J12" s="19"/>
      <c r="K12" s="20"/>
      <c r="L12" s="10"/>
      <c r="M12" s="19"/>
      <c r="N12" s="20"/>
      <c r="O12" s="10"/>
      <c r="P12" s="19"/>
      <c r="Q12" s="20"/>
      <c r="R12" s="10"/>
      <c r="S12" s="19">
        <v>1</v>
      </c>
      <c r="T12" s="20">
        <v>2</v>
      </c>
      <c r="U12" s="10" t="s">
        <v>81</v>
      </c>
      <c r="V12" s="19">
        <v>1</v>
      </c>
      <c r="W12" s="20">
        <v>2</v>
      </c>
      <c r="X12" s="10" t="s">
        <v>81</v>
      </c>
      <c r="Y12" s="115">
        <f>SUM(G12,J12,M12,P12,S12,V12)*15</f>
        <v>30</v>
      </c>
      <c r="Z12" s="126">
        <f t="shared" si="0"/>
        <v>4</v>
      </c>
    </row>
    <row r="13" spans="1:28" ht="13.5" customHeight="1" x14ac:dyDescent="0.2">
      <c r="A13" s="73" t="s">
        <v>28</v>
      </c>
      <c r="B13" s="97" t="s">
        <v>113</v>
      </c>
      <c r="C13" s="17" t="s">
        <v>49</v>
      </c>
      <c r="D13" s="17" t="s">
        <v>55</v>
      </c>
      <c r="E13" s="17" t="s">
        <v>13</v>
      </c>
      <c r="F13" s="18">
        <v>60</v>
      </c>
      <c r="G13" s="27">
        <v>0.5</v>
      </c>
      <c r="H13" s="28">
        <v>2</v>
      </c>
      <c r="I13" s="29" t="s">
        <v>81</v>
      </c>
      <c r="J13" s="27">
        <v>0.5</v>
      </c>
      <c r="K13" s="28">
        <v>2</v>
      </c>
      <c r="L13" s="29" t="s">
        <v>81</v>
      </c>
      <c r="M13" s="27">
        <v>0.5</v>
      </c>
      <c r="N13" s="28">
        <v>2</v>
      </c>
      <c r="O13" s="29" t="s">
        <v>81</v>
      </c>
      <c r="P13" s="27">
        <v>0.5</v>
      </c>
      <c r="Q13" s="28">
        <v>2</v>
      </c>
      <c r="R13" s="29" t="s">
        <v>81</v>
      </c>
      <c r="S13" s="27"/>
      <c r="T13" s="28"/>
      <c r="U13" s="29"/>
      <c r="V13" s="27"/>
      <c r="W13" s="28"/>
      <c r="X13" s="29"/>
      <c r="Y13" s="149">
        <f>SUM(G13,J13,M13,P13,S13,V13)*15</f>
        <v>30</v>
      </c>
      <c r="Z13" s="124">
        <f t="shared" si="0"/>
        <v>8</v>
      </c>
    </row>
    <row r="14" spans="1:28" ht="13.5" customHeight="1" x14ac:dyDescent="0.2">
      <c r="A14" s="73" t="s">
        <v>41</v>
      </c>
      <c r="B14" s="97" t="s">
        <v>108</v>
      </c>
      <c r="C14" s="17" t="s">
        <v>49</v>
      </c>
      <c r="D14" s="17" t="s">
        <v>80</v>
      </c>
      <c r="E14" s="17" t="s">
        <v>49</v>
      </c>
      <c r="F14" s="18">
        <v>60</v>
      </c>
      <c r="G14" s="83">
        <v>1</v>
      </c>
      <c r="H14" s="84">
        <v>2</v>
      </c>
      <c r="I14" s="85" t="s">
        <v>8</v>
      </c>
      <c r="J14" s="83">
        <v>1</v>
      </c>
      <c r="K14" s="84">
        <v>2</v>
      </c>
      <c r="L14" s="85" t="s">
        <v>8</v>
      </c>
      <c r="M14" s="83"/>
      <c r="N14" s="84"/>
      <c r="O14" s="85"/>
      <c r="P14" s="83"/>
      <c r="Q14" s="84"/>
      <c r="R14" s="85"/>
      <c r="S14" s="83"/>
      <c r="T14" s="84"/>
      <c r="U14" s="85"/>
      <c r="V14" s="83"/>
      <c r="W14" s="84"/>
      <c r="X14" s="85"/>
      <c r="Y14" s="150">
        <f t="shared" si="1"/>
        <v>30</v>
      </c>
      <c r="Z14" s="151">
        <f t="shared" ref="Z14:Z16" si="2">SUM(H14,K14,N14,Q14,T14,W14)</f>
        <v>4</v>
      </c>
    </row>
    <row r="15" spans="1:28" ht="13.5" customHeight="1" x14ac:dyDescent="0.2">
      <c r="A15" s="73" t="s">
        <v>50</v>
      </c>
      <c r="B15" s="97" t="s">
        <v>109</v>
      </c>
      <c r="C15" s="17"/>
      <c r="D15" s="17" t="s">
        <v>80</v>
      </c>
      <c r="E15" s="17" t="s">
        <v>7</v>
      </c>
      <c r="F15" s="18">
        <v>45</v>
      </c>
      <c r="G15" s="19">
        <v>1</v>
      </c>
      <c r="H15" s="20">
        <v>2</v>
      </c>
      <c r="I15" s="10" t="s">
        <v>81</v>
      </c>
      <c r="J15" s="19"/>
      <c r="K15" s="20"/>
      <c r="L15" s="10"/>
      <c r="M15" s="19"/>
      <c r="N15" s="20"/>
      <c r="O15" s="10"/>
      <c r="P15" s="19"/>
      <c r="Q15" s="20"/>
      <c r="R15" s="10"/>
      <c r="S15" s="19"/>
      <c r="T15" s="20"/>
      <c r="U15" s="10"/>
      <c r="V15" s="19"/>
      <c r="W15" s="20"/>
      <c r="X15" s="10"/>
      <c r="Y15" s="152">
        <f t="shared" si="1"/>
        <v>15</v>
      </c>
      <c r="Z15" s="126">
        <f t="shared" si="2"/>
        <v>2</v>
      </c>
    </row>
    <row r="16" spans="1:28" ht="13.5" customHeight="1" thickBot="1" x14ac:dyDescent="0.25">
      <c r="A16" s="74" t="s">
        <v>42</v>
      </c>
      <c r="B16" s="98" t="s">
        <v>110</v>
      </c>
      <c r="C16" s="32"/>
      <c r="D16" s="32" t="s">
        <v>80</v>
      </c>
      <c r="E16" s="32" t="s">
        <v>49</v>
      </c>
      <c r="F16" s="38">
        <v>45</v>
      </c>
      <c r="G16" s="23"/>
      <c r="H16" s="24"/>
      <c r="I16" s="25"/>
      <c r="J16" s="23"/>
      <c r="K16" s="24"/>
      <c r="L16" s="25"/>
      <c r="M16" s="23"/>
      <c r="N16" s="24"/>
      <c r="O16" s="25"/>
      <c r="P16" s="23"/>
      <c r="Q16" s="24"/>
      <c r="R16" s="25"/>
      <c r="S16" s="23">
        <v>1</v>
      </c>
      <c r="T16" s="24">
        <v>2</v>
      </c>
      <c r="U16" s="25" t="s">
        <v>81</v>
      </c>
      <c r="V16" s="23"/>
      <c r="W16" s="24"/>
      <c r="X16" s="25"/>
      <c r="Y16" s="153">
        <f t="shared" si="1"/>
        <v>15</v>
      </c>
      <c r="Z16" s="127">
        <f t="shared" si="2"/>
        <v>2</v>
      </c>
    </row>
    <row r="17" spans="1:27" ht="13.5" customHeight="1" x14ac:dyDescent="0.2">
      <c r="A17" s="75" t="s">
        <v>38</v>
      </c>
      <c r="B17" s="78" t="s">
        <v>116</v>
      </c>
      <c r="C17" s="26" t="s">
        <v>49</v>
      </c>
      <c r="D17" s="26" t="s">
        <v>55</v>
      </c>
      <c r="E17" s="33" t="s">
        <v>13</v>
      </c>
      <c r="F17" s="39">
        <v>60</v>
      </c>
      <c r="G17" s="34">
        <v>0.5</v>
      </c>
      <c r="H17" s="35">
        <v>2</v>
      </c>
      <c r="I17" s="9" t="s">
        <v>81</v>
      </c>
      <c r="J17" s="34">
        <v>0.5</v>
      </c>
      <c r="K17" s="35">
        <v>2</v>
      </c>
      <c r="L17" s="9" t="s">
        <v>81</v>
      </c>
      <c r="M17" s="34">
        <v>0.5</v>
      </c>
      <c r="N17" s="35">
        <v>2</v>
      </c>
      <c r="O17" s="9" t="s">
        <v>81</v>
      </c>
      <c r="P17" s="34">
        <v>0.5</v>
      </c>
      <c r="Q17" s="35">
        <v>2</v>
      </c>
      <c r="R17" s="9" t="s">
        <v>81</v>
      </c>
      <c r="S17" s="34">
        <v>0.5</v>
      </c>
      <c r="T17" s="35">
        <v>2</v>
      </c>
      <c r="U17" s="9" t="s">
        <v>81</v>
      </c>
      <c r="V17" s="34">
        <v>0.5</v>
      </c>
      <c r="W17" s="35">
        <v>2</v>
      </c>
      <c r="X17" s="9" t="s">
        <v>8</v>
      </c>
      <c r="Y17" s="133">
        <f>SUM(G17,J17,M17,P17,S17,V17)*15</f>
        <v>45</v>
      </c>
      <c r="Z17" s="120">
        <f>SUM(H17,K17,N17,Q17,T17,W17)</f>
        <v>12</v>
      </c>
    </row>
    <row r="18" spans="1:27" ht="13.5" customHeight="1" x14ac:dyDescent="0.2">
      <c r="A18" s="73" t="s">
        <v>43</v>
      </c>
      <c r="B18" s="72" t="s">
        <v>115</v>
      </c>
      <c r="C18" s="17" t="s">
        <v>123</v>
      </c>
      <c r="D18" s="17" t="s">
        <v>55</v>
      </c>
      <c r="E18" s="30" t="s">
        <v>13</v>
      </c>
      <c r="F18" s="18">
        <v>60</v>
      </c>
      <c r="G18" s="19"/>
      <c r="H18" s="20"/>
      <c r="I18" s="10"/>
      <c r="J18" s="19"/>
      <c r="K18" s="20"/>
      <c r="L18" s="10"/>
      <c r="M18" s="19">
        <v>0.5</v>
      </c>
      <c r="N18" s="20">
        <v>2</v>
      </c>
      <c r="O18" s="10" t="s">
        <v>81</v>
      </c>
      <c r="P18" s="19">
        <v>0.5</v>
      </c>
      <c r="Q18" s="20">
        <v>2</v>
      </c>
      <c r="R18" s="10" t="s">
        <v>81</v>
      </c>
      <c r="S18" s="19">
        <v>0.5</v>
      </c>
      <c r="T18" s="20">
        <v>2</v>
      </c>
      <c r="U18" s="10" t="s">
        <v>81</v>
      </c>
      <c r="V18" s="19">
        <v>0.5</v>
      </c>
      <c r="W18" s="20">
        <v>2</v>
      </c>
      <c r="X18" s="10" t="s">
        <v>81</v>
      </c>
      <c r="Y18" s="115">
        <f t="shared" ref="Y18:Y23" si="3">SUM(G18,J18,M18,P18,S18,V18)*15</f>
        <v>30</v>
      </c>
      <c r="Z18" s="126">
        <f t="shared" ref="Z18:Z23" si="4">SUM(H18,K18,N18,Q18,T18,W18)</f>
        <v>8</v>
      </c>
    </row>
    <row r="19" spans="1:27" ht="13.5" customHeight="1" x14ac:dyDescent="0.2">
      <c r="A19" s="73" t="s">
        <v>39</v>
      </c>
      <c r="B19" s="72" t="s">
        <v>117</v>
      </c>
      <c r="C19" s="17" t="s">
        <v>49</v>
      </c>
      <c r="D19" s="17" t="s">
        <v>80</v>
      </c>
      <c r="E19" s="30" t="s">
        <v>13</v>
      </c>
      <c r="F19" s="18">
        <v>60</v>
      </c>
      <c r="G19" s="19"/>
      <c r="H19" s="20"/>
      <c r="I19" s="10"/>
      <c r="J19" s="19"/>
      <c r="K19" s="20"/>
      <c r="L19" s="10"/>
      <c r="M19" s="19">
        <v>0.5</v>
      </c>
      <c r="N19" s="20">
        <v>2</v>
      </c>
      <c r="O19" s="10" t="s">
        <v>81</v>
      </c>
      <c r="P19" s="19">
        <v>0.5</v>
      </c>
      <c r="Q19" s="20">
        <v>2</v>
      </c>
      <c r="R19" s="10" t="s">
        <v>81</v>
      </c>
      <c r="S19" s="19">
        <v>0.5</v>
      </c>
      <c r="T19" s="20">
        <v>2</v>
      </c>
      <c r="U19" s="10" t="s">
        <v>81</v>
      </c>
      <c r="V19" s="19">
        <v>0.5</v>
      </c>
      <c r="W19" s="20">
        <v>2</v>
      </c>
      <c r="X19" s="10" t="s">
        <v>81</v>
      </c>
      <c r="Y19" s="115">
        <f>SUM(G19,J19,M19,P19,S19,V19)*15</f>
        <v>30</v>
      </c>
      <c r="Z19" s="126">
        <f>SUM(H19,K19,N19,Q19,T19,W19)</f>
        <v>8</v>
      </c>
    </row>
    <row r="20" spans="1:27" ht="13.5" customHeight="1" x14ac:dyDescent="0.2">
      <c r="A20" s="73" t="s">
        <v>44</v>
      </c>
      <c r="B20" s="72" t="s">
        <v>114</v>
      </c>
      <c r="C20" s="17" t="s">
        <v>49</v>
      </c>
      <c r="D20" s="17" t="s">
        <v>80</v>
      </c>
      <c r="E20" s="30" t="s">
        <v>13</v>
      </c>
      <c r="F20" s="18">
        <v>60</v>
      </c>
      <c r="G20" s="19"/>
      <c r="H20" s="20"/>
      <c r="I20" s="10"/>
      <c r="J20" s="19"/>
      <c r="K20" s="20"/>
      <c r="L20" s="10"/>
      <c r="M20" s="19"/>
      <c r="N20" s="20"/>
      <c r="O20" s="10"/>
      <c r="P20" s="19"/>
      <c r="Q20" s="20"/>
      <c r="R20" s="10"/>
      <c r="S20" s="19">
        <v>1</v>
      </c>
      <c r="T20" s="20">
        <v>2</v>
      </c>
      <c r="U20" s="10" t="s">
        <v>81</v>
      </c>
      <c r="V20" s="19">
        <v>1</v>
      </c>
      <c r="W20" s="20">
        <v>2</v>
      </c>
      <c r="X20" s="10" t="s">
        <v>81</v>
      </c>
      <c r="Y20" s="115">
        <f>SUM(G20,J20,M20,P20,S20,V20)*15</f>
        <v>30</v>
      </c>
      <c r="Z20" s="126">
        <f>SUM(H20,K20,N20,Q20,T20,W20)</f>
        <v>4</v>
      </c>
    </row>
    <row r="21" spans="1:27" ht="13.5" customHeight="1" x14ac:dyDescent="0.2">
      <c r="A21" s="73" t="s">
        <v>25</v>
      </c>
      <c r="B21" s="72" t="s">
        <v>170</v>
      </c>
      <c r="C21" s="17" t="s">
        <v>49</v>
      </c>
      <c r="D21" s="17" t="s">
        <v>55</v>
      </c>
      <c r="E21" s="30" t="s">
        <v>13</v>
      </c>
      <c r="F21" s="18">
        <v>60</v>
      </c>
      <c r="G21" s="19">
        <v>0.5</v>
      </c>
      <c r="H21" s="20">
        <v>2</v>
      </c>
      <c r="I21" s="10" t="s">
        <v>81</v>
      </c>
      <c r="J21" s="19">
        <v>0.5</v>
      </c>
      <c r="K21" s="20">
        <v>2</v>
      </c>
      <c r="L21" s="10" t="s">
        <v>8</v>
      </c>
      <c r="M21" s="19">
        <v>0.5</v>
      </c>
      <c r="N21" s="20">
        <v>2</v>
      </c>
      <c r="O21" s="10" t="s">
        <v>81</v>
      </c>
      <c r="P21" s="19">
        <v>0.5</v>
      </c>
      <c r="Q21" s="20">
        <v>2</v>
      </c>
      <c r="R21" s="10" t="s">
        <v>8</v>
      </c>
      <c r="S21" s="19">
        <v>0.5</v>
      </c>
      <c r="T21" s="20">
        <v>2</v>
      </c>
      <c r="U21" s="10" t="s">
        <v>81</v>
      </c>
      <c r="V21" s="19">
        <v>0.5</v>
      </c>
      <c r="W21" s="20">
        <v>2</v>
      </c>
      <c r="X21" s="10" t="s">
        <v>8</v>
      </c>
      <c r="Y21" s="115">
        <f t="shared" si="3"/>
        <v>45</v>
      </c>
      <c r="Z21" s="126">
        <f t="shared" si="4"/>
        <v>12</v>
      </c>
    </row>
    <row r="22" spans="1:27" ht="13.5" customHeight="1" x14ac:dyDescent="0.2">
      <c r="A22" s="73" t="s">
        <v>45</v>
      </c>
      <c r="B22" s="79" t="s">
        <v>119</v>
      </c>
      <c r="C22" s="21" t="s">
        <v>49</v>
      </c>
      <c r="D22" s="21" t="s">
        <v>80</v>
      </c>
      <c r="E22" s="31" t="s">
        <v>13</v>
      </c>
      <c r="F22" s="22">
        <v>45</v>
      </c>
      <c r="G22" s="19"/>
      <c r="H22" s="20"/>
      <c r="I22" s="10"/>
      <c r="J22" s="19"/>
      <c r="K22" s="20"/>
      <c r="L22" s="10"/>
      <c r="M22" s="19">
        <v>2</v>
      </c>
      <c r="N22" s="20">
        <v>2</v>
      </c>
      <c r="O22" s="10" t="s">
        <v>81</v>
      </c>
      <c r="P22" s="19">
        <v>2</v>
      </c>
      <c r="Q22" s="20">
        <v>2</v>
      </c>
      <c r="R22" s="10" t="s">
        <v>81</v>
      </c>
      <c r="S22" s="19">
        <v>2</v>
      </c>
      <c r="T22" s="20">
        <v>2</v>
      </c>
      <c r="U22" s="10" t="s">
        <v>81</v>
      </c>
      <c r="V22" s="19">
        <v>2</v>
      </c>
      <c r="W22" s="20">
        <v>2</v>
      </c>
      <c r="X22" s="10" t="s">
        <v>81</v>
      </c>
      <c r="Y22" s="115">
        <f>SUM(G22,J22,M22,P22,S22,V22)*15</f>
        <v>120</v>
      </c>
      <c r="Z22" s="126">
        <f>SUM(H22,K22,N22,Q22,T22,W22)</f>
        <v>8</v>
      </c>
    </row>
    <row r="23" spans="1:27" ht="13.5" customHeight="1" x14ac:dyDescent="0.2">
      <c r="A23" s="112" t="s">
        <v>26</v>
      </c>
      <c r="B23" s="72" t="s">
        <v>118</v>
      </c>
      <c r="C23" s="17" t="s">
        <v>49</v>
      </c>
      <c r="D23" s="17" t="s">
        <v>80</v>
      </c>
      <c r="E23" s="30" t="s">
        <v>13</v>
      </c>
      <c r="F23" s="18">
        <v>45</v>
      </c>
      <c r="G23" s="19">
        <v>2</v>
      </c>
      <c r="H23" s="20">
        <v>1</v>
      </c>
      <c r="I23" s="10" t="s">
        <v>81</v>
      </c>
      <c r="J23" s="19">
        <v>2</v>
      </c>
      <c r="K23" s="20">
        <v>1</v>
      </c>
      <c r="L23" s="10" t="s">
        <v>81</v>
      </c>
      <c r="M23" s="19">
        <v>2</v>
      </c>
      <c r="N23" s="20">
        <v>1</v>
      </c>
      <c r="O23" s="10" t="s">
        <v>81</v>
      </c>
      <c r="P23" s="19">
        <v>2</v>
      </c>
      <c r="Q23" s="20">
        <v>1</v>
      </c>
      <c r="R23" s="10" t="s">
        <v>81</v>
      </c>
      <c r="S23" s="19">
        <v>2</v>
      </c>
      <c r="T23" s="20">
        <v>1</v>
      </c>
      <c r="U23" s="10" t="s">
        <v>81</v>
      </c>
      <c r="V23" s="19">
        <v>2</v>
      </c>
      <c r="W23" s="20">
        <v>1</v>
      </c>
      <c r="X23" s="10" t="s">
        <v>81</v>
      </c>
      <c r="Y23" s="115">
        <f t="shared" si="3"/>
        <v>180</v>
      </c>
      <c r="Z23" s="126">
        <f t="shared" si="4"/>
        <v>6</v>
      </c>
    </row>
    <row r="24" spans="1:27" ht="13.5" customHeight="1" thickBot="1" x14ac:dyDescent="0.25">
      <c r="A24" s="154" t="s">
        <v>135</v>
      </c>
      <c r="B24" s="98" t="s">
        <v>156</v>
      </c>
      <c r="C24" s="32"/>
      <c r="D24" s="32"/>
      <c r="E24" s="32"/>
      <c r="F24" s="38"/>
      <c r="G24" s="23">
        <v>1</v>
      </c>
      <c r="H24" s="24">
        <v>1</v>
      </c>
      <c r="I24" s="25" t="s">
        <v>81</v>
      </c>
      <c r="J24" s="23">
        <v>1</v>
      </c>
      <c r="K24" s="24">
        <v>1</v>
      </c>
      <c r="L24" s="25" t="s">
        <v>81</v>
      </c>
      <c r="M24" s="23">
        <v>1</v>
      </c>
      <c r="N24" s="24">
        <v>1</v>
      </c>
      <c r="O24" s="25" t="s">
        <v>81</v>
      </c>
      <c r="P24" s="23">
        <v>1</v>
      </c>
      <c r="Q24" s="24">
        <v>1</v>
      </c>
      <c r="R24" s="25" t="s">
        <v>81</v>
      </c>
      <c r="S24" s="23">
        <v>1</v>
      </c>
      <c r="T24" s="24">
        <v>1</v>
      </c>
      <c r="U24" s="25" t="s">
        <v>81</v>
      </c>
      <c r="V24" s="23">
        <v>1</v>
      </c>
      <c r="W24" s="24">
        <v>1</v>
      </c>
      <c r="X24" s="25" t="s">
        <v>81</v>
      </c>
      <c r="Y24" s="153">
        <f>SUM(G24,J24,M24,P24,S24,V24)*15</f>
        <v>90</v>
      </c>
      <c r="Z24" s="127">
        <f>SUM(H24,K24,N24,Q24,T24,W24)</f>
        <v>6</v>
      </c>
    </row>
    <row r="25" spans="1:27" s="13" customFormat="1" ht="13.5" customHeight="1" thickTop="1" thickBot="1" x14ac:dyDescent="0.3">
      <c r="A25" s="159" t="s">
        <v>62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1"/>
    </row>
    <row r="26" spans="1:27" ht="13.5" customHeight="1" thickBot="1" x14ac:dyDescent="0.25">
      <c r="A26" s="81" t="s">
        <v>129</v>
      </c>
      <c r="B26" s="80" t="s">
        <v>120</v>
      </c>
      <c r="C26" s="36"/>
      <c r="D26" s="36"/>
      <c r="E26" s="37"/>
      <c r="F26" s="82"/>
      <c r="G26" s="86"/>
      <c r="H26" s="87">
        <v>4</v>
      </c>
      <c r="I26" s="88"/>
      <c r="J26" s="86"/>
      <c r="K26" s="87">
        <v>4</v>
      </c>
      <c r="L26" s="88"/>
      <c r="M26" s="86"/>
      <c r="N26" s="87">
        <v>2</v>
      </c>
      <c r="O26" s="88"/>
      <c r="P26" s="86"/>
      <c r="Q26" s="87">
        <v>2</v>
      </c>
      <c r="R26" s="88"/>
      <c r="S26" s="86"/>
      <c r="T26" s="87"/>
      <c r="U26" s="88"/>
      <c r="V26" s="86"/>
      <c r="W26" s="87"/>
      <c r="X26" s="88"/>
      <c r="Y26" s="105"/>
      <c r="Z26" s="77">
        <f t="shared" ref="Z26:Z27" si="5">SUM(H26,K26,N26,Q26,T26,W26)</f>
        <v>12</v>
      </c>
    </row>
    <row r="27" spans="1:27" ht="13.5" customHeight="1" thickTop="1" thickBot="1" x14ac:dyDescent="0.25">
      <c r="A27" s="99" t="s">
        <v>32</v>
      </c>
      <c r="B27" s="89" t="s">
        <v>121</v>
      </c>
      <c r="C27" s="90" t="s">
        <v>49</v>
      </c>
      <c r="D27" s="90" t="s">
        <v>55</v>
      </c>
      <c r="E27" s="91" t="s">
        <v>54</v>
      </c>
      <c r="F27" s="92"/>
      <c r="G27" s="93"/>
      <c r="H27" s="94"/>
      <c r="I27" s="95"/>
      <c r="J27" s="93"/>
      <c r="K27" s="94"/>
      <c r="L27" s="95"/>
      <c r="M27" s="93"/>
      <c r="N27" s="94"/>
      <c r="O27" s="95"/>
      <c r="P27" s="93">
        <v>0</v>
      </c>
      <c r="Q27" s="94">
        <v>2</v>
      </c>
      <c r="R27" s="95" t="s">
        <v>81</v>
      </c>
      <c r="S27" s="93">
        <v>0</v>
      </c>
      <c r="T27" s="94">
        <v>2</v>
      </c>
      <c r="U27" s="95" t="s">
        <v>81</v>
      </c>
      <c r="V27" s="93">
        <v>0</v>
      </c>
      <c r="W27" s="94">
        <v>2</v>
      </c>
      <c r="X27" s="95" t="s">
        <v>81</v>
      </c>
      <c r="Y27" s="106">
        <f>SUM(G27,J27,M27,P27,S27,V27)*15</f>
        <v>0</v>
      </c>
      <c r="Z27" s="96">
        <f t="shared" si="5"/>
        <v>6</v>
      </c>
    </row>
    <row r="28" spans="1:27" ht="13.5" customHeight="1" thickTop="1" thickBot="1" x14ac:dyDescent="0.3">
      <c r="A28" s="167" t="s">
        <v>33</v>
      </c>
      <c r="B28" s="168"/>
      <c r="C28" s="168"/>
      <c r="D28" s="168"/>
      <c r="E28" s="168"/>
      <c r="F28" s="169"/>
      <c r="G28" s="104">
        <f>SUM(G8:G27)</f>
        <v>14.5</v>
      </c>
      <c r="H28" s="101">
        <f t="shared" ref="H28:Z28" si="6">SUM(H8:H27)</f>
        <v>29</v>
      </c>
      <c r="I28" s="102"/>
      <c r="J28" s="104">
        <f t="shared" si="6"/>
        <v>13.5</v>
      </c>
      <c r="K28" s="101">
        <f t="shared" si="6"/>
        <v>27</v>
      </c>
      <c r="L28" s="102"/>
      <c r="M28" s="104">
        <f t="shared" si="6"/>
        <v>15.5</v>
      </c>
      <c r="N28" s="101">
        <f t="shared" si="6"/>
        <v>29</v>
      </c>
      <c r="O28" s="102"/>
      <c r="P28" s="104">
        <f t="shared" si="6"/>
        <v>15.5</v>
      </c>
      <c r="Q28" s="101">
        <f t="shared" si="6"/>
        <v>31</v>
      </c>
      <c r="R28" s="102"/>
      <c r="S28" s="104">
        <f t="shared" si="6"/>
        <v>18</v>
      </c>
      <c r="T28" s="101">
        <f t="shared" si="6"/>
        <v>33</v>
      </c>
      <c r="U28" s="102"/>
      <c r="V28" s="104">
        <f t="shared" si="6"/>
        <v>17</v>
      </c>
      <c r="W28" s="101">
        <f t="shared" si="6"/>
        <v>31</v>
      </c>
      <c r="X28" s="102"/>
      <c r="Y28" s="107">
        <f t="shared" si="6"/>
        <v>1410</v>
      </c>
      <c r="Z28" s="103">
        <f t="shared" si="6"/>
        <v>180</v>
      </c>
      <c r="AA28" s="3"/>
    </row>
    <row r="29" spans="1:27" ht="12.75" thickTop="1" x14ac:dyDescent="0.2"/>
    <row r="30" spans="1:27" x14ac:dyDescent="0.2">
      <c r="A30" s="1" t="s">
        <v>56</v>
      </c>
    </row>
    <row r="31" spans="1:27" x14ac:dyDescent="0.2">
      <c r="A31" s="1" t="s">
        <v>57</v>
      </c>
    </row>
    <row r="32" spans="1:27" x14ac:dyDescent="0.2">
      <c r="A32" s="1"/>
    </row>
    <row r="33" spans="1:21" ht="12" customHeight="1" x14ac:dyDescent="0.2">
      <c r="A33" s="41" t="s">
        <v>58</v>
      </c>
      <c r="S33" s="7"/>
      <c r="T33" s="7"/>
    </row>
    <row r="34" spans="1:21" ht="12" customHeight="1" x14ac:dyDescent="0.2">
      <c r="A34" s="11" t="s">
        <v>59</v>
      </c>
      <c r="J34" s="1" t="s">
        <v>124</v>
      </c>
      <c r="K34" s="11"/>
      <c r="O34" s="1" t="s">
        <v>53</v>
      </c>
      <c r="S34" s="11"/>
      <c r="T34" s="1" t="s">
        <v>125</v>
      </c>
      <c r="U34" s="11"/>
    </row>
    <row r="35" spans="1:21" ht="12" customHeight="1" x14ac:dyDescent="0.2">
      <c r="A35" s="11" t="s">
        <v>60</v>
      </c>
      <c r="J35" s="1" t="s">
        <v>51</v>
      </c>
      <c r="K35" s="11"/>
      <c r="O35" s="1" t="s">
        <v>22</v>
      </c>
      <c r="S35" s="11"/>
      <c r="T35" s="1" t="s">
        <v>23</v>
      </c>
      <c r="U35" s="11"/>
    </row>
    <row r="36" spans="1:21" ht="12" customHeight="1" x14ac:dyDescent="0.2">
      <c r="A36" s="4" t="s">
        <v>65</v>
      </c>
      <c r="J36" s="1" t="s">
        <v>66</v>
      </c>
      <c r="O36" s="1" t="s">
        <v>48</v>
      </c>
      <c r="T36" s="1" t="s">
        <v>67</v>
      </c>
    </row>
    <row r="37" spans="1:21" ht="12" customHeight="1" x14ac:dyDescent="0.2">
      <c r="A37" s="1" t="s">
        <v>68</v>
      </c>
      <c r="O37" s="1" t="s">
        <v>69</v>
      </c>
    </row>
    <row r="38" spans="1:21" ht="12" customHeight="1" x14ac:dyDescent="0.2">
      <c r="A38" s="1"/>
      <c r="O38" s="1" t="s">
        <v>61</v>
      </c>
    </row>
    <row r="39" spans="1:21" ht="12" customHeight="1" x14ac:dyDescent="0.2">
      <c r="A39" s="41" t="s">
        <v>64</v>
      </c>
    </row>
    <row r="40" spans="1:21" ht="12" customHeight="1" x14ac:dyDescent="0.2">
      <c r="A40" s="1" t="s">
        <v>70</v>
      </c>
      <c r="S40" s="7"/>
    </row>
    <row r="41" spans="1:21" ht="12" customHeight="1" x14ac:dyDescent="0.2">
      <c r="A41" s="1" t="s">
        <v>71</v>
      </c>
    </row>
    <row r="42" spans="1:21" ht="12" customHeight="1" x14ac:dyDescent="0.2">
      <c r="A42" s="4" t="s">
        <v>72</v>
      </c>
    </row>
    <row r="43" spans="1:21" ht="12" customHeight="1" x14ac:dyDescent="0.2">
      <c r="A43" s="1" t="s">
        <v>73</v>
      </c>
    </row>
    <row r="44" spans="1:21" ht="12" customHeight="1" x14ac:dyDescent="0.2">
      <c r="A44" s="1" t="s">
        <v>74</v>
      </c>
    </row>
    <row r="45" spans="1:21" x14ac:dyDescent="0.2">
      <c r="A45" s="1"/>
    </row>
    <row r="46" spans="1:21" x14ac:dyDescent="0.2">
      <c r="A46" s="1"/>
    </row>
  </sheetData>
  <sheetProtection algorithmName="SHA-512" hashValue="X06llQRZiESyXAkfwbkKJ70HxvzOP4ubn+uF7JhgxlgRXA7dRceUFhPiEqf8F8yecC3GDS1Z6BXDUymR00QM5Q==" saltValue="YIED121nkwf92tceDgZ31A==" spinCount="100000" sheet="1" objects="1" scenarios="1"/>
  <mergeCells count="23">
    <mergeCell ref="A28:F28"/>
    <mergeCell ref="A1:Z1"/>
    <mergeCell ref="A2:Z2"/>
    <mergeCell ref="A3:Z3"/>
    <mergeCell ref="Y4:Z4"/>
    <mergeCell ref="V5:X5"/>
    <mergeCell ref="S5:U5"/>
    <mergeCell ref="G4:X4"/>
    <mergeCell ref="Y5:Y6"/>
    <mergeCell ref="Z5:Z6"/>
    <mergeCell ref="D5:D6"/>
    <mergeCell ref="E5:E6"/>
    <mergeCell ref="G5:I5"/>
    <mergeCell ref="A4:F4"/>
    <mergeCell ref="F5:F6"/>
    <mergeCell ref="P5:R5"/>
    <mergeCell ref="A5:A6"/>
    <mergeCell ref="B5:B6"/>
    <mergeCell ref="A25:Z25"/>
    <mergeCell ref="A7:Z7"/>
    <mergeCell ref="C5:C6"/>
    <mergeCell ref="J5:L5"/>
    <mergeCell ref="M5:O5"/>
  </mergeCells>
  <printOptions horizontalCentered="1"/>
  <pageMargins left="0.47244094488188981" right="0.47244094488188981" top="0.3937007874015748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4"/>
  <sheetViews>
    <sheetView zoomScaleNormal="100" workbookViewId="0">
      <selection activeCell="B8" sqref="B8"/>
    </sheetView>
  </sheetViews>
  <sheetFormatPr defaultColWidth="9.140625" defaultRowHeight="12" x14ac:dyDescent="0.2"/>
  <cols>
    <col min="1" max="1" width="44" style="11" customWidth="1"/>
    <col min="2" max="3" width="16.42578125" style="1" customWidth="1"/>
    <col min="4" max="6" width="5.7109375" style="1" customWidth="1"/>
    <col min="7" max="18" width="3.7109375" style="1" customWidth="1"/>
    <col min="19" max="20" width="5.7109375" style="7" customWidth="1"/>
    <col min="21" max="39" width="4" style="1" customWidth="1"/>
    <col min="40" max="16384" width="9.140625" style="1"/>
  </cols>
  <sheetData>
    <row r="1" spans="1:22" ht="13.5" customHeight="1" thickTop="1" x14ac:dyDescent="0.2">
      <c r="A1" s="170" t="s">
        <v>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</row>
    <row r="2" spans="1:22" ht="13.5" customHeight="1" thickBot="1" x14ac:dyDescent="0.25">
      <c r="A2" s="173" t="s">
        <v>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2" s="4" customFormat="1" ht="13.5" customHeight="1" thickBot="1" x14ac:dyDescent="0.25">
      <c r="A3" s="202" t="s">
        <v>143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1:22" s="6" customFormat="1" ht="17.100000000000001" customHeight="1" thickBot="1" x14ac:dyDescent="0.3">
      <c r="A4" s="190" t="s">
        <v>14</v>
      </c>
      <c r="B4" s="181"/>
      <c r="C4" s="181"/>
      <c r="D4" s="181"/>
      <c r="E4" s="181"/>
      <c r="F4" s="182"/>
      <c r="G4" s="180" t="s">
        <v>21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2"/>
      <c r="S4" s="180"/>
      <c r="T4" s="207"/>
    </row>
    <row r="5" spans="1:22" s="6" customFormat="1" ht="17.100000000000001" customHeight="1" thickBot="1" x14ac:dyDescent="0.3">
      <c r="A5" s="209" t="s">
        <v>15</v>
      </c>
      <c r="B5" s="187" t="s">
        <v>16</v>
      </c>
      <c r="C5" s="162" t="s">
        <v>18</v>
      </c>
      <c r="D5" s="187" t="s">
        <v>75</v>
      </c>
      <c r="E5" s="187" t="s">
        <v>52</v>
      </c>
      <c r="F5" s="191" t="s">
        <v>128</v>
      </c>
      <c r="G5" s="180" t="s">
        <v>0</v>
      </c>
      <c r="H5" s="181"/>
      <c r="I5" s="182"/>
      <c r="J5" s="180" t="s">
        <v>1</v>
      </c>
      <c r="K5" s="181"/>
      <c r="L5" s="182"/>
      <c r="M5" s="180" t="s">
        <v>2</v>
      </c>
      <c r="N5" s="181"/>
      <c r="O5" s="182"/>
      <c r="P5" s="180" t="s">
        <v>3</v>
      </c>
      <c r="Q5" s="181"/>
      <c r="R5" s="182"/>
      <c r="S5" s="183" t="s">
        <v>79</v>
      </c>
      <c r="T5" s="185" t="s">
        <v>17</v>
      </c>
      <c r="V5" s="5"/>
    </row>
    <row r="6" spans="1:22" s="6" customFormat="1" ht="17.100000000000001" customHeight="1" thickBot="1" x14ac:dyDescent="0.3">
      <c r="A6" s="210"/>
      <c r="B6" s="205"/>
      <c r="C6" s="211"/>
      <c r="D6" s="205"/>
      <c r="E6" s="205"/>
      <c r="F6" s="192"/>
      <c r="G6" s="2" t="s">
        <v>76</v>
      </c>
      <c r="H6" s="8" t="s">
        <v>77</v>
      </c>
      <c r="I6" s="71" t="s">
        <v>78</v>
      </c>
      <c r="J6" s="2" t="s">
        <v>76</v>
      </c>
      <c r="K6" s="8" t="s">
        <v>77</v>
      </c>
      <c r="L6" s="71" t="s">
        <v>78</v>
      </c>
      <c r="M6" s="2" t="s">
        <v>76</v>
      </c>
      <c r="N6" s="8" t="s">
        <v>77</v>
      </c>
      <c r="O6" s="71" t="s">
        <v>78</v>
      </c>
      <c r="P6" s="2" t="s">
        <v>76</v>
      </c>
      <c r="Q6" s="8" t="s">
        <v>77</v>
      </c>
      <c r="R6" s="71" t="s">
        <v>78</v>
      </c>
      <c r="S6" s="208"/>
      <c r="T6" s="206"/>
    </row>
    <row r="7" spans="1:22" s="6" customFormat="1" ht="13.5" customHeight="1" thickTop="1" thickBot="1" x14ac:dyDescent="0.3">
      <c r="A7" s="199" t="s">
        <v>126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</row>
    <row r="8" spans="1:22" ht="13.5" customHeight="1" x14ac:dyDescent="0.2">
      <c r="A8" s="73" t="s">
        <v>148</v>
      </c>
      <c r="B8" s="21" t="s">
        <v>169</v>
      </c>
      <c r="C8" s="21" t="s">
        <v>49</v>
      </c>
      <c r="D8" s="21" t="s">
        <v>80</v>
      </c>
      <c r="E8" s="31" t="s">
        <v>49</v>
      </c>
      <c r="F8" s="22">
        <v>60</v>
      </c>
      <c r="G8" s="19">
        <v>2</v>
      </c>
      <c r="H8" s="20">
        <v>3</v>
      </c>
      <c r="I8" s="10" t="s">
        <v>81</v>
      </c>
      <c r="J8" s="19">
        <v>2</v>
      </c>
      <c r="K8" s="20">
        <v>3</v>
      </c>
      <c r="L8" s="10" t="s">
        <v>8</v>
      </c>
      <c r="M8" s="19">
        <v>2</v>
      </c>
      <c r="N8" s="20">
        <v>3</v>
      </c>
      <c r="O8" s="10" t="s">
        <v>81</v>
      </c>
      <c r="P8" s="19">
        <v>2</v>
      </c>
      <c r="Q8" s="20">
        <v>3</v>
      </c>
      <c r="R8" s="10" t="s">
        <v>8</v>
      </c>
      <c r="S8" s="115">
        <f>SUM(G8,J8,M8,P8)*15</f>
        <v>120</v>
      </c>
      <c r="T8" s="116">
        <f>SUM(H8,K8,N8,Q8)</f>
        <v>12</v>
      </c>
    </row>
    <row r="9" spans="1:22" ht="13.5" customHeight="1" x14ac:dyDescent="0.2">
      <c r="A9" s="112" t="s">
        <v>149</v>
      </c>
      <c r="B9" s="21" t="s">
        <v>84</v>
      </c>
      <c r="C9" s="21" t="s">
        <v>49</v>
      </c>
      <c r="D9" s="21" t="s">
        <v>80</v>
      </c>
      <c r="E9" s="31" t="s">
        <v>49</v>
      </c>
      <c r="F9" s="22">
        <v>60</v>
      </c>
      <c r="G9" s="19">
        <v>3</v>
      </c>
      <c r="H9" s="20">
        <v>4</v>
      </c>
      <c r="I9" s="10" t="s">
        <v>81</v>
      </c>
      <c r="J9" s="19">
        <v>3</v>
      </c>
      <c r="K9" s="20">
        <v>4</v>
      </c>
      <c r="L9" s="10" t="s">
        <v>8</v>
      </c>
      <c r="M9" s="19">
        <v>3</v>
      </c>
      <c r="N9" s="20">
        <v>4</v>
      </c>
      <c r="O9" s="10" t="s">
        <v>81</v>
      </c>
      <c r="P9" s="19">
        <v>3</v>
      </c>
      <c r="Q9" s="20">
        <v>4</v>
      </c>
      <c r="R9" s="10" t="s">
        <v>8</v>
      </c>
      <c r="S9" s="115">
        <f>SUM(G9,J9,M9,P9)*15</f>
        <v>180</v>
      </c>
      <c r="T9" s="116">
        <f>SUM(H9,K9,N9,Q9)</f>
        <v>16</v>
      </c>
    </row>
    <row r="10" spans="1:22" ht="13.5" customHeight="1" x14ac:dyDescent="0.2">
      <c r="A10" s="14" t="s">
        <v>150</v>
      </c>
      <c r="B10" s="17" t="s">
        <v>159</v>
      </c>
      <c r="C10" s="17" t="s">
        <v>49</v>
      </c>
      <c r="D10" s="17" t="s">
        <v>80</v>
      </c>
      <c r="E10" s="30" t="s">
        <v>7</v>
      </c>
      <c r="F10" s="18">
        <v>60</v>
      </c>
      <c r="G10" s="19">
        <v>1</v>
      </c>
      <c r="H10" s="20">
        <v>1</v>
      </c>
      <c r="I10" s="10" t="s">
        <v>8</v>
      </c>
      <c r="J10" s="19">
        <v>1</v>
      </c>
      <c r="K10" s="20">
        <v>1</v>
      </c>
      <c r="L10" s="10" t="s">
        <v>8</v>
      </c>
      <c r="M10" s="19"/>
      <c r="N10" s="20"/>
      <c r="O10" s="10"/>
      <c r="P10" s="19"/>
      <c r="Q10" s="20"/>
      <c r="R10" s="10"/>
      <c r="S10" s="115">
        <f t="shared" ref="S10:S27" si="0">SUM(G10,J10,M10,P10)*15</f>
        <v>30</v>
      </c>
      <c r="T10" s="116">
        <f t="shared" ref="T10:T27" si="1">SUM(H10,K10,N10,Q10)</f>
        <v>2</v>
      </c>
    </row>
    <row r="11" spans="1:22" ht="13.5" customHeight="1" x14ac:dyDescent="0.2">
      <c r="A11" s="14" t="s">
        <v>11</v>
      </c>
      <c r="B11" s="17" t="s">
        <v>158</v>
      </c>
      <c r="C11" s="17" t="s">
        <v>49</v>
      </c>
      <c r="D11" s="17" t="s">
        <v>80</v>
      </c>
      <c r="E11" s="30" t="s">
        <v>49</v>
      </c>
      <c r="F11" s="18">
        <v>60</v>
      </c>
      <c r="G11" s="19">
        <v>1</v>
      </c>
      <c r="H11" s="20">
        <v>1</v>
      </c>
      <c r="I11" s="10" t="s">
        <v>8</v>
      </c>
      <c r="J11" s="97">
        <v>1</v>
      </c>
      <c r="K11" s="20">
        <v>1</v>
      </c>
      <c r="L11" s="10" t="s">
        <v>8</v>
      </c>
      <c r="M11" s="19">
        <v>1</v>
      </c>
      <c r="N11" s="20">
        <v>1</v>
      </c>
      <c r="O11" s="10" t="s">
        <v>81</v>
      </c>
      <c r="P11" s="19"/>
      <c r="Q11" s="20"/>
      <c r="R11" s="10"/>
      <c r="S11" s="115">
        <f>SUM(G11,J11,M11,P11)*15</f>
        <v>45</v>
      </c>
      <c r="T11" s="116">
        <f>SUM(H11,K11,N11,Q11)</f>
        <v>3</v>
      </c>
    </row>
    <row r="12" spans="1:22" ht="13.5" customHeight="1" x14ac:dyDescent="0.2">
      <c r="A12" s="14" t="s">
        <v>12</v>
      </c>
      <c r="B12" s="17" t="s">
        <v>82</v>
      </c>
      <c r="C12" s="17" t="s">
        <v>49</v>
      </c>
      <c r="D12" s="17" t="s">
        <v>80</v>
      </c>
      <c r="E12" s="30" t="s">
        <v>49</v>
      </c>
      <c r="F12" s="18">
        <v>60</v>
      </c>
      <c r="G12" s="19">
        <v>1</v>
      </c>
      <c r="H12" s="20">
        <v>1</v>
      </c>
      <c r="I12" s="10" t="s">
        <v>81</v>
      </c>
      <c r="J12" s="97">
        <v>1</v>
      </c>
      <c r="K12" s="20">
        <v>1</v>
      </c>
      <c r="L12" s="10" t="s">
        <v>81</v>
      </c>
      <c r="M12" s="19"/>
      <c r="N12" s="20"/>
      <c r="O12" s="10"/>
      <c r="P12" s="19"/>
      <c r="Q12" s="20"/>
      <c r="R12" s="10"/>
      <c r="S12" s="115">
        <f t="shared" si="0"/>
        <v>30</v>
      </c>
      <c r="T12" s="116">
        <f t="shared" si="1"/>
        <v>2</v>
      </c>
    </row>
    <row r="13" spans="1:22" ht="13.5" customHeight="1" x14ac:dyDescent="0.2">
      <c r="A13" s="14" t="s">
        <v>27</v>
      </c>
      <c r="B13" s="17" t="s">
        <v>83</v>
      </c>
      <c r="C13" s="17" t="s">
        <v>106</v>
      </c>
      <c r="D13" s="17" t="s">
        <v>80</v>
      </c>
      <c r="E13" s="30" t="s">
        <v>49</v>
      </c>
      <c r="F13" s="18">
        <v>60</v>
      </c>
      <c r="G13" s="19"/>
      <c r="H13" s="20"/>
      <c r="I13" s="10"/>
      <c r="J13" s="19"/>
      <c r="K13" s="20"/>
      <c r="L13" s="10"/>
      <c r="M13" s="19">
        <v>1</v>
      </c>
      <c r="N13" s="20">
        <v>1</v>
      </c>
      <c r="O13" s="10" t="s">
        <v>8</v>
      </c>
      <c r="P13" s="19">
        <v>1</v>
      </c>
      <c r="Q13" s="20">
        <v>1</v>
      </c>
      <c r="R13" s="10" t="s">
        <v>8</v>
      </c>
      <c r="S13" s="115">
        <f t="shared" si="0"/>
        <v>30</v>
      </c>
      <c r="T13" s="116">
        <f t="shared" si="1"/>
        <v>2</v>
      </c>
    </row>
    <row r="14" spans="1:22" ht="13.5" customHeight="1" thickBot="1" x14ac:dyDescent="0.25">
      <c r="A14" s="15" t="s">
        <v>28</v>
      </c>
      <c r="B14" s="21" t="s">
        <v>85</v>
      </c>
      <c r="C14" s="21" t="s">
        <v>49</v>
      </c>
      <c r="D14" s="21" t="s">
        <v>55</v>
      </c>
      <c r="E14" s="31" t="s">
        <v>13</v>
      </c>
      <c r="F14" s="22">
        <v>60</v>
      </c>
      <c r="G14" s="83">
        <v>0.5</v>
      </c>
      <c r="H14" s="84">
        <v>1</v>
      </c>
      <c r="I14" s="85" t="s">
        <v>81</v>
      </c>
      <c r="J14" s="83">
        <v>0.5</v>
      </c>
      <c r="K14" s="84">
        <v>1</v>
      </c>
      <c r="L14" s="85" t="s">
        <v>81</v>
      </c>
      <c r="M14" s="83">
        <v>0.5</v>
      </c>
      <c r="N14" s="84">
        <v>1</v>
      </c>
      <c r="O14" s="85" t="s">
        <v>81</v>
      </c>
      <c r="P14" s="83"/>
      <c r="Q14" s="84"/>
      <c r="R14" s="85"/>
      <c r="S14" s="117">
        <f t="shared" si="0"/>
        <v>22.5</v>
      </c>
      <c r="T14" s="118">
        <f t="shared" si="1"/>
        <v>3</v>
      </c>
    </row>
    <row r="15" spans="1:22" ht="13.5" customHeight="1" x14ac:dyDescent="0.2">
      <c r="A15" s="12" t="s">
        <v>151</v>
      </c>
      <c r="B15" s="26" t="s">
        <v>87</v>
      </c>
      <c r="C15" s="26" t="s">
        <v>86</v>
      </c>
      <c r="D15" s="26" t="s">
        <v>80</v>
      </c>
      <c r="E15" s="33" t="s">
        <v>49</v>
      </c>
      <c r="F15" s="39">
        <v>45</v>
      </c>
      <c r="G15" s="34"/>
      <c r="H15" s="35"/>
      <c r="I15" s="9"/>
      <c r="J15" s="34"/>
      <c r="K15" s="35"/>
      <c r="L15" s="9"/>
      <c r="M15" s="34">
        <v>3</v>
      </c>
      <c r="N15" s="35">
        <v>4</v>
      </c>
      <c r="O15" s="9" t="s">
        <v>81</v>
      </c>
      <c r="P15" s="34">
        <v>3</v>
      </c>
      <c r="Q15" s="35">
        <v>4</v>
      </c>
      <c r="R15" s="9" t="s">
        <v>81</v>
      </c>
      <c r="S15" s="119">
        <f>SUM(G15,J15,M15,P15)*15</f>
        <v>90</v>
      </c>
      <c r="T15" s="120">
        <f>SUM(H15,K15,N15,Q15)</f>
        <v>8</v>
      </c>
    </row>
    <row r="16" spans="1:22" ht="13.5" customHeight="1" x14ac:dyDescent="0.2">
      <c r="A16" s="114" t="s">
        <v>29</v>
      </c>
      <c r="B16" s="121" t="s">
        <v>86</v>
      </c>
      <c r="C16" s="121"/>
      <c r="D16" s="121" t="s">
        <v>80</v>
      </c>
      <c r="E16" s="122" t="s">
        <v>7</v>
      </c>
      <c r="F16" s="143">
        <v>60</v>
      </c>
      <c r="G16" s="27"/>
      <c r="H16" s="28"/>
      <c r="I16" s="29"/>
      <c r="J16" s="27">
        <v>1</v>
      </c>
      <c r="K16" s="28">
        <v>3</v>
      </c>
      <c r="L16" s="29" t="s">
        <v>81</v>
      </c>
      <c r="M16" s="27"/>
      <c r="N16" s="28"/>
      <c r="O16" s="29"/>
      <c r="P16" s="27"/>
      <c r="Q16" s="28"/>
      <c r="R16" s="29"/>
      <c r="S16" s="123">
        <f t="shared" si="0"/>
        <v>15</v>
      </c>
      <c r="T16" s="124">
        <f t="shared" si="1"/>
        <v>3</v>
      </c>
    </row>
    <row r="17" spans="1:20" ht="13.5" customHeight="1" x14ac:dyDescent="0.2">
      <c r="A17" s="14" t="s">
        <v>30</v>
      </c>
      <c r="B17" s="17" t="s">
        <v>88</v>
      </c>
      <c r="C17" s="17" t="s">
        <v>49</v>
      </c>
      <c r="D17" s="17" t="s">
        <v>80</v>
      </c>
      <c r="E17" s="30" t="s">
        <v>13</v>
      </c>
      <c r="F17" s="18">
        <v>45</v>
      </c>
      <c r="G17" s="19">
        <v>2</v>
      </c>
      <c r="H17" s="20">
        <v>2</v>
      </c>
      <c r="I17" s="10" t="s">
        <v>81</v>
      </c>
      <c r="J17" s="19">
        <v>2</v>
      </c>
      <c r="K17" s="20">
        <v>2</v>
      </c>
      <c r="L17" s="10" t="s">
        <v>81</v>
      </c>
      <c r="M17" s="19"/>
      <c r="N17" s="20"/>
      <c r="O17" s="10"/>
      <c r="P17" s="19"/>
      <c r="Q17" s="20"/>
      <c r="R17" s="10"/>
      <c r="S17" s="125">
        <f t="shared" si="0"/>
        <v>60</v>
      </c>
      <c r="T17" s="126">
        <f t="shared" si="1"/>
        <v>4</v>
      </c>
    </row>
    <row r="18" spans="1:20" ht="13.5" customHeight="1" x14ac:dyDescent="0.2">
      <c r="A18" s="14" t="s">
        <v>31</v>
      </c>
      <c r="B18" s="17" t="s">
        <v>89</v>
      </c>
      <c r="C18" s="17" t="s">
        <v>105</v>
      </c>
      <c r="D18" s="17" t="s">
        <v>80</v>
      </c>
      <c r="E18" s="30" t="s">
        <v>13</v>
      </c>
      <c r="F18" s="18">
        <v>45</v>
      </c>
      <c r="G18" s="19"/>
      <c r="H18" s="20"/>
      <c r="I18" s="10"/>
      <c r="J18" s="19"/>
      <c r="K18" s="20"/>
      <c r="L18" s="10"/>
      <c r="M18" s="19">
        <v>2</v>
      </c>
      <c r="N18" s="20">
        <v>4</v>
      </c>
      <c r="O18" s="10" t="s">
        <v>81</v>
      </c>
      <c r="P18" s="19">
        <v>2</v>
      </c>
      <c r="Q18" s="20">
        <v>4</v>
      </c>
      <c r="R18" s="10" t="s">
        <v>81</v>
      </c>
      <c r="S18" s="125">
        <f t="shared" si="0"/>
        <v>60</v>
      </c>
      <c r="T18" s="126">
        <f t="shared" si="1"/>
        <v>8</v>
      </c>
    </row>
    <row r="19" spans="1:20" ht="13.5" customHeight="1" thickBot="1" x14ac:dyDescent="0.25">
      <c r="A19" s="14" t="s">
        <v>47</v>
      </c>
      <c r="B19" s="17" t="s">
        <v>90</v>
      </c>
      <c r="C19" s="17"/>
      <c r="D19" s="17" t="s">
        <v>80</v>
      </c>
      <c r="E19" s="30" t="s">
        <v>13</v>
      </c>
      <c r="F19" s="18">
        <v>60</v>
      </c>
      <c r="G19" s="19"/>
      <c r="H19" s="20"/>
      <c r="I19" s="10"/>
      <c r="J19" s="19"/>
      <c r="K19" s="20"/>
      <c r="L19" s="10"/>
      <c r="M19" s="19"/>
      <c r="N19" s="20"/>
      <c r="O19" s="10"/>
      <c r="P19" s="19">
        <v>1</v>
      </c>
      <c r="Q19" s="20">
        <v>1</v>
      </c>
      <c r="R19" s="10" t="s">
        <v>81</v>
      </c>
      <c r="S19" s="125">
        <f t="shared" si="0"/>
        <v>15</v>
      </c>
      <c r="T19" s="127">
        <f t="shared" si="1"/>
        <v>1</v>
      </c>
    </row>
    <row r="20" spans="1:20" ht="13.5" customHeight="1" x14ac:dyDescent="0.2">
      <c r="A20" s="144" t="s">
        <v>9</v>
      </c>
      <c r="B20" s="26" t="s">
        <v>91</v>
      </c>
      <c r="C20" s="26" t="s">
        <v>49</v>
      </c>
      <c r="D20" s="26" t="s">
        <v>80</v>
      </c>
      <c r="E20" s="128" t="s">
        <v>7</v>
      </c>
      <c r="F20" s="129">
        <v>60</v>
      </c>
      <c r="G20" s="34">
        <v>1</v>
      </c>
      <c r="H20" s="35">
        <v>3</v>
      </c>
      <c r="I20" s="9" t="s">
        <v>8</v>
      </c>
      <c r="J20" s="130">
        <v>1</v>
      </c>
      <c r="K20" s="35">
        <v>3</v>
      </c>
      <c r="L20" s="9" t="s">
        <v>8</v>
      </c>
      <c r="M20" s="131"/>
      <c r="N20" s="35"/>
      <c r="O20" s="132"/>
      <c r="P20" s="34"/>
      <c r="Q20" s="35"/>
      <c r="R20" s="9"/>
      <c r="S20" s="133">
        <f t="shared" si="0"/>
        <v>30</v>
      </c>
      <c r="T20" s="134">
        <f t="shared" si="1"/>
        <v>6</v>
      </c>
    </row>
    <row r="21" spans="1:20" ht="13.5" customHeight="1" thickBot="1" x14ac:dyDescent="0.25">
      <c r="A21" s="145" t="s">
        <v>10</v>
      </c>
      <c r="B21" s="17" t="s">
        <v>92</v>
      </c>
      <c r="C21" s="17"/>
      <c r="D21" s="17" t="s">
        <v>80</v>
      </c>
      <c r="E21" s="30" t="s">
        <v>7</v>
      </c>
      <c r="F21" s="18">
        <v>60</v>
      </c>
      <c r="G21" s="19">
        <v>1</v>
      </c>
      <c r="H21" s="20">
        <v>2</v>
      </c>
      <c r="I21" s="10" t="s">
        <v>8</v>
      </c>
      <c r="J21" s="19"/>
      <c r="K21" s="20"/>
      <c r="L21" s="10"/>
      <c r="M21" s="135"/>
      <c r="N21" s="20"/>
      <c r="O21" s="136"/>
      <c r="P21" s="19"/>
      <c r="Q21" s="20"/>
      <c r="R21" s="10"/>
      <c r="S21" s="115">
        <f t="shared" si="0"/>
        <v>15</v>
      </c>
      <c r="T21" s="116">
        <f t="shared" ref="T21" si="2">SUM(H21,K21,N21,Q21)</f>
        <v>2</v>
      </c>
    </row>
    <row r="22" spans="1:20" ht="13.5" customHeight="1" x14ac:dyDescent="0.2">
      <c r="A22" s="12" t="s">
        <v>4</v>
      </c>
      <c r="B22" s="26" t="s">
        <v>93</v>
      </c>
      <c r="C22" s="26" t="s">
        <v>49</v>
      </c>
      <c r="D22" s="26" t="s">
        <v>55</v>
      </c>
      <c r="E22" s="33" t="s">
        <v>13</v>
      </c>
      <c r="F22" s="39">
        <v>60</v>
      </c>
      <c r="G22" s="34">
        <v>0.5</v>
      </c>
      <c r="H22" s="35">
        <v>1</v>
      </c>
      <c r="I22" s="9" t="s">
        <v>81</v>
      </c>
      <c r="J22" s="34">
        <v>0.5</v>
      </c>
      <c r="K22" s="35">
        <v>1</v>
      </c>
      <c r="L22" s="9" t="s">
        <v>81</v>
      </c>
      <c r="M22" s="34">
        <v>0.5</v>
      </c>
      <c r="N22" s="35">
        <v>1</v>
      </c>
      <c r="O22" s="9" t="s">
        <v>81</v>
      </c>
      <c r="P22" s="34"/>
      <c r="Q22" s="35"/>
      <c r="R22" s="9"/>
      <c r="S22" s="133">
        <f t="shared" si="0"/>
        <v>22.5</v>
      </c>
      <c r="T22" s="134">
        <f t="shared" si="1"/>
        <v>3</v>
      </c>
    </row>
    <row r="23" spans="1:20" ht="13.5" customHeight="1" x14ac:dyDescent="0.2">
      <c r="A23" s="14" t="s">
        <v>24</v>
      </c>
      <c r="B23" s="17" t="s">
        <v>160</v>
      </c>
      <c r="C23" s="17" t="s">
        <v>49</v>
      </c>
      <c r="D23" s="17" t="s">
        <v>80</v>
      </c>
      <c r="E23" s="30" t="s">
        <v>13</v>
      </c>
      <c r="F23" s="18">
        <v>60</v>
      </c>
      <c r="G23" s="19">
        <v>1</v>
      </c>
      <c r="H23" s="20">
        <v>1</v>
      </c>
      <c r="I23" s="10" t="s">
        <v>81</v>
      </c>
      <c r="J23" s="19">
        <v>1</v>
      </c>
      <c r="K23" s="20">
        <v>1</v>
      </c>
      <c r="L23" s="10" t="s">
        <v>81</v>
      </c>
      <c r="M23" s="19">
        <v>1</v>
      </c>
      <c r="N23" s="20">
        <v>1</v>
      </c>
      <c r="O23" s="10" t="s">
        <v>81</v>
      </c>
      <c r="P23" s="19">
        <v>1</v>
      </c>
      <c r="Q23" s="20">
        <v>1</v>
      </c>
      <c r="R23" s="10" t="s">
        <v>81</v>
      </c>
      <c r="S23" s="115">
        <f t="shared" si="0"/>
        <v>60</v>
      </c>
      <c r="T23" s="116">
        <f t="shared" si="1"/>
        <v>4</v>
      </c>
    </row>
    <row r="24" spans="1:20" ht="13.5" customHeight="1" x14ac:dyDescent="0.2">
      <c r="A24" s="14" t="s">
        <v>25</v>
      </c>
      <c r="B24" s="17" t="s">
        <v>94</v>
      </c>
      <c r="C24" s="17" t="s">
        <v>49</v>
      </c>
      <c r="D24" s="17" t="s">
        <v>55</v>
      </c>
      <c r="E24" s="30" t="s">
        <v>13</v>
      </c>
      <c r="F24" s="18">
        <v>60</v>
      </c>
      <c r="G24" s="19">
        <v>0.5</v>
      </c>
      <c r="H24" s="20">
        <v>1</v>
      </c>
      <c r="I24" s="10" t="s">
        <v>81</v>
      </c>
      <c r="J24" s="19">
        <v>0.5</v>
      </c>
      <c r="K24" s="20">
        <v>1</v>
      </c>
      <c r="L24" s="10" t="s">
        <v>81</v>
      </c>
      <c r="M24" s="19">
        <v>0.5</v>
      </c>
      <c r="N24" s="20">
        <v>1</v>
      </c>
      <c r="O24" s="10" t="s">
        <v>81</v>
      </c>
      <c r="P24" s="19">
        <v>0.5</v>
      </c>
      <c r="Q24" s="20">
        <v>1</v>
      </c>
      <c r="R24" s="10" t="s">
        <v>81</v>
      </c>
      <c r="S24" s="115">
        <f t="shared" si="0"/>
        <v>30</v>
      </c>
      <c r="T24" s="116">
        <f t="shared" si="1"/>
        <v>4</v>
      </c>
    </row>
    <row r="25" spans="1:20" ht="13.5" customHeight="1" x14ac:dyDescent="0.2">
      <c r="A25" s="14" t="s">
        <v>26</v>
      </c>
      <c r="B25" s="17" t="s">
        <v>95</v>
      </c>
      <c r="C25" s="17" t="s">
        <v>49</v>
      </c>
      <c r="D25" s="17" t="s">
        <v>80</v>
      </c>
      <c r="E25" s="30" t="s">
        <v>13</v>
      </c>
      <c r="F25" s="18">
        <v>45</v>
      </c>
      <c r="G25" s="19">
        <v>2</v>
      </c>
      <c r="H25" s="20">
        <v>1</v>
      </c>
      <c r="I25" s="10" t="s">
        <v>81</v>
      </c>
      <c r="J25" s="19">
        <v>2</v>
      </c>
      <c r="K25" s="20">
        <v>1</v>
      </c>
      <c r="L25" s="10" t="s">
        <v>81</v>
      </c>
      <c r="M25" s="19">
        <v>2</v>
      </c>
      <c r="N25" s="20">
        <v>1</v>
      </c>
      <c r="O25" s="10" t="s">
        <v>81</v>
      </c>
      <c r="P25" s="19">
        <v>2</v>
      </c>
      <c r="Q25" s="20">
        <v>1</v>
      </c>
      <c r="R25" s="10" t="s">
        <v>81</v>
      </c>
      <c r="S25" s="115">
        <f t="shared" si="0"/>
        <v>120</v>
      </c>
      <c r="T25" s="116">
        <f t="shared" si="1"/>
        <v>4</v>
      </c>
    </row>
    <row r="26" spans="1:20" ht="13.5" customHeight="1" x14ac:dyDescent="0.2">
      <c r="A26" s="15" t="s">
        <v>5</v>
      </c>
      <c r="B26" s="21" t="s">
        <v>96</v>
      </c>
      <c r="C26" s="21" t="s">
        <v>49</v>
      </c>
      <c r="D26" s="21" t="s">
        <v>80</v>
      </c>
      <c r="E26" s="31" t="s">
        <v>13</v>
      </c>
      <c r="F26" s="22">
        <v>60</v>
      </c>
      <c r="G26" s="19"/>
      <c r="H26" s="20"/>
      <c r="I26" s="10"/>
      <c r="J26" s="19">
        <v>1</v>
      </c>
      <c r="K26" s="20">
        <v>2</v>
      </c>
      <c r="L26" s="10" t="s">
        <v>81</v>
      </c>
      <c r="M26" s="19">
        <v>1</v>
      </c>
      <c r="N26" s="20">
        <v>2</v>
      </c>
      <c r="O26" s="10" t="s">
        <v>81</v>
      </c>
      <c r="P26" s="19"/>
      <c r="Q26" s="20"/>
      <c r="R26" s="10"/>
      <c r="S26" s="115">
        <f t="shared" si="0"/>
        <v>30</v>
      </c>
      <c r="T26" s="116">
        <f t="shared" si="1"/>
        <v>4</v>
      </c>
    </row>
    <row r="27" spans="1:20" ht="13.5" customHeight="1" x14ac:dyDescent="0.2">
      <c r="A27" s="15" t="s">
        <v>46</v>
      </c>
      <c r="B27" s="21" t="s">
        <v>97</v>
      </c>
      <c r="C27" s="21" t="s">
        <v>49</v>
      </c>
      <c r="D27" s="21" t="s">
        <v>80</v>
      </c>
      <c r="E27" s="31" t="s">
        <v>13</v>
      </c>
      <c r="F27" s="22">
        <v>45</v>
      </c>
      <c r="G27" s="83">
        <v>2</v>
      </c>
      <c r="H27" s="84">
        <v>2</v>
      </c>
      <c r="I27" s="85" t="s">
        <v>81</v>
      </c>
      <c r="J27" s="83">
        <v>2</v>
      </c>
      <c r="K27" s="84">
        <v>2</v>
      </c>
      <c r="L27" s="85" t="s">
        <v>81</v>
      </c>
      <c r="M27" s="83"/>
      <c r="N27" s="84"/>
      <c r="O27" s="85"/>
      <c r="P27" s="83"/>
      <c r="Q27" s="84"/>
      <c r="R27" s="85"/>
      <c r="S27" s="117">
        <f t="shared" si="0"/>
        <v>60</v>
      </c>
      <c r="T27" s="118">
        <f t="shared" si="1"/>
        <v>4</v>
      </c>
    </row>
    <row r="28" spans="1:20" ht="13.5" customHeight="1" thickBot="1" x14ac:dyDescent="0.25">
      <c r="A28" s="51" t="s">
        <v>142</v>
      </c>
      <c r="B28" s="137" t="s">
        <v>161</v>
      </c>
      <c r="C28" s="137"/>
      <c r="D28" s="137"/>
      <c r="E28" s="138"/>
      <c r="F28" s="139"/>
      <c r="G28" s="140">
        <v>1</v>
      </c>
      <c r="H28" s="141">
        <v>1</v>
      </c>
      <c r="I28" s="142" t="s">
        <v>81</v>
      </c>
      <c r="J28" s="140"/>
      <c r="K28" s="141"/>
      <c r="L28" s="142"/>
      <c r="M28" s="140">
        <v>1</v>
      </c>
      <c r="N28" s="141">
        <v>1</v>
      </c>
      <c r="O28" s="142" t="s">
        <v>81</v>
      </c>
      <c r="P28" s="140"/>
      <c r="Q28" s="141"/>
      <c r="R28" s="142"/>
      <c r="S28" s="110">
        <f t="shared" ref="S28" si="3">SUM(G28,J28,M28,P28)*15</f>
        <v>30</v>
      </c>
      <c r="T28" s="146">
        <f t="shared" ref="T28" si="4">SUM(H28,K28,N28,Q28)</f>
        <v>2</v>
      </c>
    </row>
    <row r="29" spans="1:20" ht="13.5" customHeight="1" thickTop="1" thickBot="1" x14ac:dyDescent="0.25">
      <c r="A29" s="196" t="s">
        <v>131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8"/>
    </row>
    <row r="30" spans="1:20" ht="13.5" customHeight="1" x14ac:dyDescent="0.2">
      <c r="A30" s="12" t="s">
        <v>144</v>
      </c>
      <c r="B30" s="26" t="s">
        <v>98</v>
      </c>
      <c r="C30" s="21" t="s">
        <v>49</v>
      </c>
      <c r="D30" s="21" t="s">
        <v>80</v>
      </c>
      <c r="E30" s="31" t="s">
        <v>49</v>
      </c>
      <c r="F30" s="39">
        <v>60</v>
      </c>
      <c r="G30" s="19"/>
      <c r="H30" s="20"/>
      <c r="I30" s="10"/>
      <c r="J30" s="19"/>
      <c r="K30" s="20"/>
      <c r="L30" s="10"/>
      <c r="M30" s="19">
        <v>3</v>
      </c>
      <c r="N30" s="20">
        <v>3</v>
      </c>
      <c r="O30" s="10" t="s">
        <v>8</v>
      </c>
      <c r="P30" s="19">
        <v>3</v>
      </c>
      <c r="Q30" s="20">
        <v>3</v>
      </c>
      <c r="R30" s="10" t="s">
        <v>8</v>
      </c>
      <c r="S30" s="115">
        <f>SUM(G30,J30,M30,P30)*15</f>
        <v>90</v>
      </c>
      <c r="T30" s="116">
        <f>SUM(H30,K30,N30,Q30)</f>
        <v>6</v>
      </c>
    </row>
    <row r="31" spans="1:20" ht="13.5" customHeight="1" x14ac:dyDescent="0.2">
      <c r="A31" s="14" t="s">
        <v>152</v>
      </c>
      <c r="B31" s="17" t="s">
        <v>99</v>
      </c>
      <c r="C31" s="21" t="s">
        <v>49</v>
      </c>
      <c r="D31" s="21" t="s">
        <v>80</v>
      </c>
      <c r="E31" s="31" t="s">
        <v>49</v>
      </c>
      <c r="F31" s="18">
        <v>60</v>
      </c>
      <c r="G31" s="19"/>
      <c r="H31" s="20"/>
      <c r="I31" s="10"/>
      <c r="J31" s="19"/>
      <c r="K31" s="20"/>
      <c r="L31" s="10"/>
      <c r="M31" s="19">
        <v>3</v>
      </c>
      <c r="N31" s="20">
        <v>3</v>
      </c>
      <c r="O31" s="10" t="s">
        <v>8</v>
      </c>
      <c r="P31" s="19">
        <v>3</v>
      </c>
      <c r="Q31" s="20">
        <v>3</v>
      </c>
      <c r="R31" s="10" t="s">
        <v>8</v>
      </c>
      <c r="S31" s="115">
        <f t="shared" ref="S31:S40" si="5">SUM(G31,J31,M31,P31)*15</f>
        <v>90</v>
      </c>
      <c r="T31" s="116">
        <f t="shared" ref="T31:T40" si="6">SUM(H31,K31,N31,Q31)</f>
        <v>6</v>
      </c>
    </row>
    <row r="32" spans="1:20" ht="13.5" customHeight="1" x14ac:dyDescent="0.2">
      <c r="A32" s="14" t="s">
        <v>141</v>
      </c>
      <c r="B32" s="17" t="s">
        <v>100</v>
      </c>
      <c r="C32" s="21" t="s">
        <v>49</v>
      </c>
      <c r="D32" s="21" t="s">
        <v>80</v>
      </c>
      <c r="E32" s="31" t="s">
        <v>49</v>
      </c>
      <c r="F32" s="18">
        <v>60</v>
      </c>
      <c r="G32" s="19"/>
      <c r="H32" s="20"/>
      <c r="I32" s="10"/>
      <c r="J32" s="19"/>
      <c r="K32" s="20"/>
      <c r="L32" s="10"/>
      <c r="M32" s="19">
        <v>3</v>
      </c>
      <c r="N32" s="20">
        <v>3</v>
      </c>
      <c r="O32" s="10" t="s">
        <v>8</v>
      </c>
      <c r="P32" s="19">
        <v>3</v>
      </c>
      <c r="Q32" s="20">
        <v>3</v>
      </c>
      <c r="R32" s="10" t="s">
        <v>8</v>
      </c>
      <c r="S32" s="115">
        <f t="shared" si="5"/>
        <v>90</v>
      </c>
      <c r="T32" s="116">
        <f t="shared" si="6"/>
        <v>6</v>
      </c>
    </row>
    <row r="33" spans="1:26" ht="13.5" customHeight="1" x14ac:dyDescent="0.2">
      <c r="A33" s="14" t="s">
        <v>63</v>
      </c>
      <c r="B33" s="17" t="s">
        <v>101</v>
      </c>
      <c r="C33" s="21" t="s">
        <v>49</v>
      </c>
      <c r="D33" s="21" t="s">
        <v>80</v>
      </c>
      <c r="E33" s="31" t="s">
        <v>49</v>
      </c>
      <c r="F33" s="18">
        <v>60</v>
      </c>
      <c r="G33" s="83"/>
      <c r="H33" s="84"/>
      <c r="I33" s="85"/>
      <c r="J33" s="83"/>
      <c r="K33" s="84"/>
      <c r="L33" s="85"/>
      <c r="M33" s="19">
        <v>3</v>
      </c>
      <c r="N33" s="20">
        <v>3</v>
      </c>
      <c r="O33" s="10" t="s">
        <v>8</v>
      </c>
      <c r="P33" s="19">
        <v>3</v>
      </c>
      <c r="Q33" s="20">
        <v>3</v>
      </c>
      <c r="R33" s="10" t="s">
        <v>8</v>
      </c>
      <c r="S33" s="115">
        <f t="shared" ref="S33:S39" si="7">SUM(G33,J33,M33,P33)*15</f>
        <v>90</v>
      </c>
      <c r="T33" s="116">
        <f t="shared" ref="T33:T39" si="8">SUM(H33,K33,N33,Q33)</f>
        <v>6</v>
      </c>
    </row>
    <row r="34" spans="1:26" ht="13.5" customHeight="1" x14ac:dyDescent="0.2">
      <c r="A34" s="14" t="s">
        <v>136</v>
      </c>
      <c r="B34" s="17" t="s">
        <v>162</v>
      </c>
      <c r="C34" s="21" t="s">
        <v>49</v>
      </c>
      <c r="D34" s="21" t="s">
        <v>80</v>
      </c>
      <c r="E34" s="31" t="s">
        <v>49</v>
      </c>
      <c r="F34" s="18">
        <v>60</v>
      </c>
      <c r="G34" s="83"/>
      <c r="H34" s="84"/>
      <c r="I34" s="85"/>
      <c r="J34" s="83"/>
      <c r="K34" s="84"/>
      <c r="L34" s="85"/>
      <c r="M34" s="19">
        <v>3</v>
      </c>
      <c r="N34" s="20">
        <v>3</v>
      </c>
      <c r="O34" s="10" t="s">
        <v>8</v>
      </c>
      <c r="P34" s="19">
        <v>3</v>
      </c>
      <c r="Q34" s="20">
        <v>3</v>
      </c>
      <c r="R34" s="10" t="s">
        <v>8</v>
      </c>
      <c r="S34" s="115">
        <f t="shared" ref="S34" si="9">SUM(G34,J34,M34,P34)*15</f>
        <v>90</v>
      </c>
      <c r="T34" s="116">
        <f t="shared" ref="T34" si="10">SUM(H34,K34,N34,Q34)</f>
        <v>6</v>
      </c>
    </row>
    <row r="35" spans="1:26" ht="13.5" customHeight="1" x14ac:dyDescent="0.2">
      <c r="A35" s="14" t="s">
        <v>138</v>
      </c>
      <c r="B35" s="17" t="s">
        <v>163</v>
      </c>
      <c r="C35" s="21" t="s">
        <v>49</v>
      </c>
      <c r="D35" s="21" t="s">
        <v>80</v>
      </c>
      <c r="E35" s="31" t="s">
        <v>49</v>
      </c>
      <c r="F35" s="18">
        <v>60</v>
      </c>
      <c r="G35" s="83"/>
      <c r="H35" s="84"/>
      <c r="I35" s="85"/>
      <c r="J35" s="83"/>
      <c r="K35" s="84"/>
      <c r="L35" s="85"/>
      <c r="M35" s="19">
        <v>3</v>
      </c>
      <c r="N35" s="20">
        <v>3</v>
      </c>
      <c r="O35" s="10" t="s">
        <v>8</v>
      </c>
      <c r="P35" s="19">
        <v>3</v>
      </c>
      <c r="Q35" s="20">
        <v>3</v>
      </c>
      <c r="R35" s="10" t="s">
        <v>8</v>
      </c>
      <c r="S35" s="115">
        <f t="shared" si="7"/>
        <v>90</v>
      </c>
      <c r="T35" s="116">
        <f t="shared" si="8"/>
        <v>6</v>
      </c>
    </row>
    <row r="36" spans="1:26" ht="13.5" customHeight="1" x14ac:dyDescent="0.2">
      <c r="A36" s="14" t="s">
        <v>137</v>
      </c>
      <c r="B36" s="17" t="s">
        <v>166</v>
      </c>
      <c r="C36" s="21" t="s">
        <v>49</v>
      </c>
      <c r="D36" s="21" t="s">
        <v>80</v>
      </c>
      <c r="E36" s="31" t="s">
        <v>49</v>
      </c>
      <c r="F36" s="18">
        <v>60</v>
      </c>
      <c r="G36" s="83"/>
      <c r="H36" s="84"/>
      <c r="I36" s="85"/>
      <c r="J36" s="83"/>
      <c r="K36" s="84"/>
      <c r="L36" s="85"/>
      <c r="M36" s="19">
        <v>3</v>
      </c>
      <c r="N36" s="20">
        <v>3</v>
      </c>
      <c r="O36" s="10" t="s">
        <v>8</v>
      </c>
      <c r="P36" s="19">
        <v>3</v>
      </c>
      <c r="Q36" s="20">
        <v>3</v>
      </c>
      <c r="R36" s="10" t="s">
        <v>8</v>
      </c>
      <c r="S36" s="115">
        <f t="shared" si="7"/>
        <v>90</v>
      </c>
      <c r="T36" s="116">
        <f t="shared" si="8"/>
        <v>6</v>
      </c>
    </row>
    <row r="37" spans="1:26" ht="13.5" customHeight="1" x14ac:dyDescent="0.2">
      <c r="A37" s="15" t="s">
        <v>139</v>
      </c>
      <c r="B37" s="17" t="s">
        <v>167</v>
      </c>
      <c r="C37" s="21" t="s">
        <v>49</v>
      </c>
      <c r="D37" s="21" t="s">
        <v>80</v>
      </c>
      <c r="E37" s="31" t="s">
        <v>49</v>
      </c>
      <c r="F37" s="18">
        <v>60</v>
      </c>
      <c r="G37" s="83"/>
      <c r="H37" s="84"/>
      <c r="I37" s="85"/>
      <c r="J37" s="83"/>
      <c r="K37" s="84"/>
      <c r="L37" s="85"/>
      <c r="M37" s="19">
        <v>3</v>
      </c>
      <c r="N37" s="20">
        <v>3</v>
      </c>
      <c r="O37" s="10" t="s">
        <v>8</v>
      </c>
      <c r="P37" s="19">
        <v>3</v>
      </c>
      <c r="Q37" s="20">
        <v>3</v>
      </c>
      <c r="R37" s="10" t="s">
        <v>8</v>
      </c>
      <c r="S37" s="115">
        <f t="shared" ref="S37" si="11">SUM(G37,J37,M37,P37)*15</f>
        <v>90</v>
      </c>
      <c r="T37" s="116">
        <f t="shared" ref="T37" si="12">SUM(H37,K37,N37,Q37)</f>
        <v>6</v>
      </c>
    </row>
    <row r="38" spans="1:26" ht="13.5" customHeight="1" x14ac:dyDescent="0.2">
      <c r="A38" s="15" t="s">
        <v>153</v>
      </c>
      <c r="B38" s="17" t="s">
        <v>164</v>
      </c>
      <c r="C38" s="21" t="s">
        <v>49</v>
      </c>
      <c r="D38" s="21" t="s">
        <v>80</v>
      </c>
      <c r="E38" s="31" t="s">
        <v>49</v>
      </c>
      <c r="F38" s="18">
        <v>60</v>
      </c>
      <c r="G38" s="83"/>
      <c r="H38" s="84"/>
      <c r="I38" s="85"/>
      <c r="J38" s="83"/>
      <c r="K38" s="84"/>
      <c r="L38" s="85"/>
      <c r="M38" s="19">
        <v>3</v>
      </c>
      <c r="N38" s="20">
        <v>3</v>
      </c>
      <c r="O38" s="10" t="s">
        <v>8</v>
      </c>
      <c r="P38" s="19">
        <v>3</v>
      </c>
      <c r="Q38" s="20">
        <v>3</v>
      </c>
      <c r="R38" s="10" t="s">
        <v>8</v>
      </c>
      <c r="S38" s="115">
        <f t="shared" ref="S38" si="13">SUM(G38,J38,M38,P38)*15</f>
        <v>90</v>
      </c>
      <c r="T38" s="116">
        <f t="shared" ref="T38" si="14">SUM(H38,K38,N38,Q38)</f>
        <v>6</v>
      </c>
    </row>
    <row r="39" spans="1:26" ht="13.5" customHeight="1" x14ac:dyDescent="0.2">
      <c r="A39" s="15" t="s">
        <v>140</v>
      </c>
      <c r="B39" s="17" t="s">
        <v>165</v>
      </c>
      <c r="C39" s="21" t="s">
        <v>49</v>
      </c>
      <c r="D39" s="21" t="s">
        <v>80</v>
      </c>
      <c r="E39" s="31" t="s">
        <v>49</v>
      </c>
      <c r="F39" s="18">
        <v>60</v>
      </c>
      <c r="G39" s="83"/>
      <c r="H39" s="84"/>
      <c r="I39" s="85"/>
      <c r="J39" s="83"/>
      <c r="K39" s="84"/>
      <c r="L39" s="85"/>
      <c r="M39" s="19">
        <v>3</v>
      </c>
      <c r="N39" s="20">
        <v>3</v>
      </c>
      <c r="O39" s="10" t="s">
        <v>8</v>
      </c>
      <c r="P39" s="19">
        <v>3</v>
      </c>
      <c r="Q39" s="20">
        <v>3</v>
      </c>
      <c r="R39" s="10" t="s">
        <v>8</v>
      </c>
      <c r="S39" s="115">
        <f t="shared" si="7"/>
        <v>90</v>
      </c>
      <c r="T39" s="116">
        <f t="shared" si="8"/>
        <v>6</v>
      </c>
    </row>
    <row r="40" spans="1:26" ht="13.5" customHeight="1" thickBot="1" x14ac:dyDescent="0.25">
      <c r="A40" s="51" t="s">
        <v>145</v>
      </c>
      <c r="B40" s="137" t="s">
        <v>168</v>
      </c>
      <c r="C40" s="137" t="s">
        <v>49</v>
      </c>
      <c r="D40" s="137" t="s">
        <v>80</v>
      </c>
      <c r="E40" s="138" t="s">
        <v>49</v>
      </c>
      <c r="F40" s="139">
        <v>60</v>
      </c>
      <c r="G40" s="140"/>
      <c r="H40" s="141"/>
      <c r="I40" s="142"/>
      <c r="J40" s="140"/>
      <c r="K40" s="141"/>
      <c r="L40" s="142"/>
      <c r="M40" s="140">
        <v>3</v>
      </c>
      <c r="N40" s="141">
        <v>3</v>
      </c>
      <c r="O40" s="142" t="s">
        <v>8</v>
      </c>
      <c r="P40" s="140">
        <v>3</v>
      </c>
      <c r="Q40" s="141">
        <v>3</v>
      </c>
      <c r="R40" s="142" t="s">
        <v>8</v>
      </c>
      <c r="S40" s="110">
        <f t="shared" si="5"/>
        <v>90</v>
      </c>
      <c r="T40" s="146">
        <f t="shared" si="6"/>
        <v>6</v>
      </c>
    </row>
    <row r="41" spans="1:26" ht="13.5" customHeight="1" thickTop="1" thickBot="1" x14ac:dyDescent="0.25">
      <c r="A41" s="196" t="s">
        <v>62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8"/>
    </row>
    <row r="42" spans="1:26" ht="13.5" customHeight="1" thickBot="1" x14ac:dyDescent="0.25">
      <c r="A42" s="42" t="s">
        <v>130</v>
      </c>
      <c r="B42" s="43" t="s">
        <v>102</v>
      </c>
      <c r="C42" s="43"/>
      <c r="D42" s="43"/>
      <c r="E42" s="44"/>
      <c r="F42" s="45"/>
      <c r="G42" s="46"/>
      <c r="H42" s="47">
        <v>4</v>
      </c>
      <c r="I42" s="48"/>
      <c r="J42" s="46"/>
      <c r="K42" s="47">
        <v>2</v>
      </c>
      <c r="L42" s="49"/>
      <c r="M42" s="46"/>
      <c r="N42" s="47"/>
      <c r="O42" s="48"/>
      <c r="P42" s="46"/>
      <c r="Q42" s="47"/>
      <c r="R42" s="49"/>
      <c r="S42" s="108"/>
      <c r="T42" s="50">
        <f t="shared" ref="T42:T44" si="15">SUM(H42,K42,N42,Q42)</f>
        <v>6</v>
      </c>
    </row>
    <row r="43" spans="1:26" ht="13.5" customHeight="1" thickTop="1" x14ac:dyDescent="0.2">
      <c r="A43" s="62" t="s">
        <v>6</v>
      </c>
      <c r="B43" s="63" t="s">
        <v>103</v>
      </c>
      <c r="C43" s="63" t="s">
        <v>86</v>
      </c>
      <c r="D43" s="63"/>
      <c r="E43" s="64" t="s">
        <v>49</v>
      </c>
      <c r="F43" s="65">
        <v>60</v>
      </c>
      <c r="G43" s="66"/>
      <c r="H43" s="67"/>
      <c r="I43" s="68"/>
      <c r="J43" s="66"/>
      <c r="K43" s="67"/>
      <c r="L43" s="16"/>
      <c r="M43" s="66">
        <v>1</v>
      </c>
      <c r="N43" s="67">
        <v>1</v>
      </c>
      <c r="O43" s="68" t="s">
        <v>81</v>
      </c>
      <c r="P43" s="66"/>
      <c r="Q43" s="67"/>
      <c r="R43" s="16"/>
      <c r="S43" s="109">
        <f t="shared" ref="S43:S44" si="16">SUM(G43,J43,M43,P43)*15</f>
        <v>15</v>
      </c>
      <c r="T43" s="69">
        <f t="shared" si="15"/>
        <v>1</v>
      </c>
    </row>
    <row r="44" spans="1:26" ht="13.5" customHeight="1" thickBot="1" x14ac:dyDescent="0.25">
      <c r="A44" s="70" t="s">
        <v>32</v>
      </c>
      <c r="B44" s="52" t="s">
        <v>104</v>
      </c>
      <c r="C44" s="52" t="s">
        <v>49</v>
      </c>
      <c r="D44" s="52" t="s">
        <v>55</v>
      </c>
      <c r="E44" s="53" t="s">
        <v>54</v>
      </c>
      <c r="F44" s="54"/>
      <c r="G44" s="55"/>
      <c r="H44" s="56"/>
      <c r="I44" s="57"/>
      <c r="J44" s="55"/>
      <c r="K44" s="56"/>
      <c r="L44" s="57"/>
      <c r="M44" s="55">
        <v>0</v>
      </c>
      <c r="N44" s="56">
        <v>4</v>
      </c>
      <c r="O44" s="57" t="s">
        <v>81</v>
      </c>
      <c r="P44" s="55">
        <v>0</v>
      </c>
      <c r="Q44" s="56">
        <v>6</v>
      </c>
      <c r="R44" s="57" t="s">
        <v>81</v>
      </c>
      <c r="S44" s="110">
        <f t="shared" si="16"/>
        <v>0</v>
      </c>
      <c r="T44" s="58">
        <f t="shared" si="15"/>
        <v>10</v>
      </c>
    </row>
    <row r="45" spans="1:26" ht="13.5" customHeight="1" thickTop="1" thickBot="1" x14ac:dyDescent="0.25">
      <c r="A45" s="193" t="s">
        <v>33</v>
      </c>
      <c r="B45" s="194"/>
      <c r="C45" s="194"/>
      <c r="D45" s="194"/>
      <c r="E45" s="194"/>
      <c r="F45" s="195"/>
      <c r="G45" s="100">
        <f>SUM(G8:G28,G30,G42,G43,G44)</f>
        <v>19.5</v>
      </c>
      <c r="H45" s="59">
        <f t="shared" ref="H45:T45" si="17">SUM(H8:H28,H30,H42,H43,H44)</f>
        <v>29</v>
      </c>
      <c r="I45" s="60"/>
      <c r="J45" s="100">
        <f t="shared" si="17"/>
        <v>19.5</v>
      </c>
      <c r="K45" s="59">
        <f t="shared" si="17"/>
        <v>29</v>
      </c>
      <c r="L45" s="60"/>
      <c r="M45" s="100">
        <f t="shared" si="17"/>
        <v>22.5</v>
      </c>
      <c r="N45" s="59">
        <f t="shared" si="17"/>
        <v>33</v>
      </c>
      <c r="O45" s="60"/>
      <c r="P45" s="100">
        <f t="shared" si="17"/>
        <v>18.5</v>
      </c>
      <c r="Q45" s="59">
        <f t="shared" si="17"/>
        <v>29</v>
      </c>
      <c r="R45" s="60"/>
      <c r="S45" s="111">
        <f t="shared" si="17"/>
        <v>1200</v>
      </c>
      <c r="T45" s="61">
        <f t="shared" si="17"/>
        <v>120</v>
      </c>
      <c r="U45" s="3"/>
    </row>
    <row r="46" spans="1:26" ht="12" customHeight="1" thickTop="1" x14ac:dyDescent="0.2"/>
    <row r="47" spans="1:26" ht="12" customHeight="1" x14ac:dyDescent="0.2">
      <c r="A47" s="1" t="s">
        <v>56</v>
      </c>
      <c r="S47" s="1"/>
      <c r="T47" s="1"/>
      <c r="Y47" s="7"/>
      <c r="Z47" s="7"/>
    </row>
    <row r="48" spans="1:26" ht="12" customHeight="1" x14ac:dyDescent="0.2">
      <c r="A48" s="4" t="s">
        <v>57</v>
      </c>
      <c r="S48" s="1"/>
      <c r="T48" s="1"/>
      <c r="Y48" s="7"/>
      <c r="Z48" s="7"/>
    </row>
    <row r="49" spans="1:26" ht="12" customHeight="1" x14ac:dyDescent="0.2">
      <c r="A49" s="1" t="s">
        <v>134</v>
      </c>
      <c r="S49" s="1"/>
      <c r="T49" s="1"/>
      <c r="Y49" s="7"/>
      <c r="Z49" s="7"/>
    </row>
    <row r="50" spans="1:26" ht="12" customHeight="1" x14ac:dyDescent="0.2">
      <c r="A50" s="1"/>
      <c r="S50" s="1"/>
      <c r="T50" s="1"/>
      <c r="Y50" s="7"/>
      <c r="Z50" s="7"/>
    </row>
    <row r="51" spans="1:26" ht="12" customHeight="1" x14ac:dyDescent="0.2">
      <c r="A51" s="41" t="s">
        <v>58</v>
      </c>
      <c r="Y51" s="7"/>
      <c r="Z51" s="7"/>
    </row>
    <row r="52" spans="1:26" ht="12" customHeight="1" x14ac:dyDescent="0.2">
      <c r="A52" s="11" t="s">
        <v>59</v>
      </c>
      <c r="G52" s="1" t="s">
        <v>124</v>
      </c>
      <c r="H52" s="11"/>
      <c r="L52" s="1" t="s">
        <v>53</v>
      </c>
      <c r="P52" s="11"/>
      <c r="Q52" s="1" t="s">
        <v>125</v>
      </c>
      <c r="R52" s="11"/>
      <c r="S52" s="1"/>
      <c r="T52" s="1"/>
      <c r="Y52" s="7"/>
      <c r="Z52" s="7"/>
    </row>
    <row r="53" spans="1:26" ht="12" customHeight="1" x14ac:dyDescent="0.2">
      <c r="A53" s="11" t="s">
        <v>60</v>
      </c>
      <c r="G53" s="1" t="s">
        <v>51</v>
      </c>
      <c r="H53" s="11"/>
      <c r="L53" s="1" t="s">
        <v>22</v>
      </c>
      <c r="P53" s="11"/>
      <c r="Q53" s="1" t="s">
        <v>23</v>
      </c>
      <c r="R53" s="11"/>
      <c r="S53" s="1"/>
      <c r="T53" s="1"/>
      <c r="Y53" s="7"/>
      <c r="Z53" s="7"/>
    </row>
    <row r="54" spans="1:26" ht="12" customHeight="1" x14ac:dyDescent="0.2">
      <c r="A54" s="4" t="s">
        <v>65</v>
      </c>
      <c r="G54" s="1" t="s">
        <v>66</v>
      </c>
      <c r="L54" s="1" t="s">
        <v>48</v>
      </c>
      <c r="Q54" s="1" t="s">
        <v>67</v>
      </c>
      <c r="S54" s="1"/>
      <c r="T54" s="1"/>
      <c r="Y54" s="7"/>
      <c r="Z54" s="7"/>
    </row>
    <row r="55" spans="1:26" ht="12" customHeight="1" x14ac:dyDescent="0.2">
      <c r="A55" s="1" t="s">
        <v>68</v>
      </c>
      <c r="L55" s="1" t="s">
        <v>69</v>
      </c>
      <c r="S55" s="1"/>
      <c r="T55" s="1"/>
      <c r="Y55" s="7"/>
      <c r="Z55" s="7"/>
    </row>
    <row r="56" spans="1:26" ht="12" customHeight="1" x14ac:dyDescent="0.2">
      <c r="A56" s="1"/>
      <c r="L56" s="1" t="s">
        <v>61</v>
      </c>
      <c r="S56" s="1"/>
      <c r="T56" s="1"/>
      <c r="Y56" s="7"/>
      <c r="Z56" s="7"/>
    </row>
    <row r="57" spans="1:26" ht="12" customHeight="1" x14ac:dyDescent="0.2">
      <c r="A57" s="41" t="s">
        <v>64</v>
      </c>
      <c r="S57" s="1"/>
      <c r="T57" s="1"/>
      <c r="Y57" s="7"/>
      <c r="Z57" s="7"/>
    </row>
    <row r="58" spans="1:26" ht="12" customHeight="1" x14ac:dyDescent="0.2">
      <c r="A58" s="1" t="s">
        <v>70</v>
      </c>
      <c r="T58" s="1"/>
      <c r="Y58" s="7"/>
      <c r="Z58" s="7"/>
    </row>
    <row r="59" spans="1:26" ht="12" customHeight="1" x14ac:dyDescent="0.2">
      <c r="A59" s="1" t="s">
        <v>71</v>
      </c>
      <c r="S59" s="1"/>
      <c r="T59" s="1"/>
      <c r="Y59" s="7"/>
      <c r="Z59" s="7"/>
    </row>
    <row r="60" spans="1:26" ht="12" customHeight="1" x14ac:dyDescent="0.2">
      <c r="A60" s="4" t="s">
        <v>72</v>
      </c>
      <c r="S60" s="1"/>
      <c r="T60" s="1"/>
      <c r="Y60" s="7"/>
      <c r="Z60" s="7"/>
    </row>
    <row r="61" spans="1:26" ht="12" customHeight="1" x14ac:dyDescent="0.2">
      <c r="A61" s="4" t="s">
        <v>147</v>
      </c>
      <c r="S61" s="1"/>
      <c r="T61" s="1"/>
      <c r="Y61" s="7"/>
      <c r="Z61" s="7"/>
    </row>
    <row r="62" spans="1:26" ht="12" customHeight="1" x14ac:dyDescent="0.2">
      <c r="A62" s="1" t="s">
        <v>132</v>
      </c>
      <c r="S62" s="1"/>
      <c r="T62" s="1"/>
      <c r="Y62" s="7"/>
      <c r="Z62" s="7"/>
    </row>
    <row r="63" spans="1:26" ht="12" customHeight="1" x14ac:dyDescent="0.2">
      <c r="A63" s="1" t="s">
        <v>146</v>
      </c>
      <c r="S63" s="1"/>
      <c r="T63" s="1"/>
      <c r="Y63" s="7"/>
      <c r="Z63" s="7"/>
    </row>
    <row r="64" spans="1:26" x14ac:dyDescent="0.2">
      <c r="S64" s="1"/>
    </row>
    <row r="65" spans="1:19" x14ac:dyDescent="0.2">
      <c r="A65" s="41"/>
    </row>
    <row r="66" spans="1:19" x14ac:dyDescent="0.2">
      <c r="A66" s="1"/>
      <c r="S66" s="1"/>
    </row>
    <row r="67" spans="1:19" x14ac:dyDescent="0.2">
      <c r="A67" s="1"/>
      <c r="S67" s="1"/>
    </row>
    <row r="68" spans="1:19" x14ac:dyDescent="0.2">
      <c r="A68" s="1"/>
      <c r="S68" s="1"/>
    </row>
    <row r="69" spans="1:19" x14ac:dyDescent="0.2">
      <c r="A69" s="1"/>
      <c r="S69" s="1"/>
    </row>
    <row r="70" spans="1:19" x14ac:dyDescent="0.2">
      <c r="A70" s="1"/>
      <c r="S70" s="1"/>
    </row>
    <row r="71" spans="1:19" x14ac:dyDescent="0.2">
      <c r="A71" s="1"/>
    </row>
    <row r="72" spans="1:19" x14ac:dyDescent="0.2">
      <c r="A72" s="1"/>
    </row>
    <row r="73" spans="1:19" x14ac:dyDescent="0.2">
      <c r="A73" s="1"/>
    </row>
    <row r="74" spans="1:19" x14ac:dyDescent="0.2">
      <c r="A74" s="1"/>
    </row>
  </sheetData>
  <sheetProtection algorithmName="SHA-512" hashValue="mzNbdT7boaq6nou3Mtf9OX3bHWnUnUsDwGg9GF5xi3SW3oOS9X3BcfNwghwI9IzWxZUaEJZzcErvq1BjnR7/uQ==" saltValue="j6+ASm6KdZDaBGfn5zEZyg==" spinCount="100000" sheet="1" objects="1" scenarios="1"/>
  <mergeCells count="22">
    <mergeCell ref="A1:T1"/>
    <mergeCell ref="A2:T2"/>
    <mergeCell ref="G4:R4"/>
    <mergeCell ref="A3:T3"/>
    <mergeCell ref="E5:E6"/>
    <mergeCell ref="D5:D6"/>
    <mergeCell ref="A4:F4"/>
    <mergeCell ref="F5:F6"/>
    <mergeCell ref="T5:T6"/>
    <mergeCell ref="S4:T4"/>
    <mergeCell ref="S5:S6"/>
    <mergeCell ref="B5:B6"/>
    <mergeCell ref="A5:A6"/>
    <mergeCell ref="C5:C6"/>
    <mergeCell ref="A45:F45"/>
    <mergeCell ref="A29:T29"/>
    <mergeCell ref="A41:T41"/>
    <mergeCell ref="P5:R5"/>
    <mergeCell ref="G5:I5"/>
    <mergeCell ref="J5:L5"/>
    <mergeCell ref="M5:O5"/>
    <mergeCell ref="A7:T7"/>
  </mergeCells>
  <printOptions horizontalCentered="1"/>
  <pageMargins left="0.47244094488188981" right="0.47244094488188981" top="0.31496062992125984" bottom="0.3149606299212598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BA_zeneismeret</vt:lpstr>
      <vt:lpstr>MA_Kodály-zenepedagógia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2024-07-01T07:07:48Z</cp:lastPrinted>
  <dcterms:created xsi:type="dcterms:W3CDTF">2014-03-20T07:45:05Z</dcterms:created>
  <dcterms:modified xsi:type="dcterms:W3CDTF">2024-07-04T06:09:59Z</dcterms:modified>
</cp:coreProperties>
</file>