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BE" lockStructure="1"/>
  <bookViews>
    <workbookView xWindow="0" yWindow="0" windowWidth="13290" windowHeight="10170" tabRatio="869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szaxofon" sheetId="77" r:id="rId17"/>
    <sheet name="MA_fagott" sheetId="25" r:id="rId18"/>
    <sheet name="MA_kürt" sheetId="26" r:id="rId19"/>
    <sheet name="MA_trombita" sheetId="27" r:id="rId20"/>
    <sheet name="MA_harsona" sheetId="28" r:id="rId21"/>
    <sheet name="MA_tuba" sheetId="29" r:id="rId22"/>
    <sheet name="MA_ütő" sheetId="66" r:id="rId23"/>
    <sheet name="MA_opera" sheetId="71" r:id="rId24"/>
    <sheet name="MA_oratórium" sheetId="44" r:id="rId25"/>
    <sheet name="MA_jazz-zongora" sheetId="76" r:id="rId26"/>
    <sheet name="MA_jazzszaxofon" sheetId="75" r:id="rId27"/>
    <sheet name="MA_jazzbőgő" sheetId="83" r:id="rId28"/>
    <sheet name="MA_jazzének" sheetId="82" r:id="rId29"/>
    <sheet name="MA_jazz-zeneszerző" sheetId="74" r:id="rId30"/>
    <sheet name="MA_egyh_orgona" sheetId="80" r:id="rId31"/>
    <sheet name="MA_egyh_karvezetés" sheetId="79" r:id="rId32"/>
    <sheet name="MA_egyh_lit.szólóének" sheetId="81" r:id="rId33"/>
    <sheet name="MA_kóruskarnagy" sheetId="31" r:id="rId34"/>
    <sheet name="MA_karmester" sheetId="32" r:id="rId35"/>
    <sheet name="MA_muzikológus" sheetId="73" r:id="rId36"/>
    <sheet name="MA_etnomuzikológia" sheetId="72" r:id="rId37"/>
    <sheet name="MA_zeneszerző" sheetId="36" r:id="rId38"/>
    <sheet name="MA_elektr.zenesz.spec." sheetId="52" r:id="rId39"/>
    <sheet name="MA_alk.zenesz.spec." sheetId="53" r:id="rId40"/>
  </sheets>
  <calcPr calcId="145621"/>
</workbook>
</file>

<file path=xl/calcChain.xml><?xml version="1.0" encoding="utf-8"?>
<calcChain xmlns="http://schemas.openxmlformats.org/spreadsheetml/2006/main">
  <c r="T17" i="58" l="1"/>
  <c r="T18" i="26" l="1"/>
  <c r="T10" i="66" l="1"/>
  <c r="S10" i="66"/>
  <c r="T9" i="29"/>
  <c r="S9" i="29"/>
  <c r="T9" i="28"/>
  <c r="S9" i="28"/>
  <c r="T9" i="27"/>
  <c r="S9" i="27"/>
  <c r="T9" i="26"/>
  <c r="S9" i="26"/>
  <c r="T12" i="29"/>
  <c r="S12" i="29"/>
  <c r="T12" i="28"/>
  <c r="S12" i="28"/>
  <c r="T12" i="27"/>
  <c r="S12" i="27"/>
  <c r="T12" i="26"/>
  <c r="S12" i="26"/>
  <c r="T13" i="25"/>
  <c r="S13" i="25"/>
  <c r="T10" i="25"/>
  <c r="S10" i="25"/>
  <c r="T10" i="77"/>
  <c r="S10" i="77"/>
  <c r="T14" i="23"/>
  <c r="S14" i="23"/>
  <c r="T13" i="23"/>
  <c r="S13" i="23"/>
  <c r="T12" i="23"/>
  <c r="S12" i="23"/>
  <c r="T11" i="23"/>
  <c r="S11" i="23"/>
  <c r="T13" i="22"/>
  <c r="S13" i="22"/>
  <c r="T12" i="22"/>
  <c r="S12" i="22"/>
  <c r="T11" i="22"/>
  <c r="S11" i="22"/>
  <c r="T10" i="22"/>
  <c r="S10" i="22"/>
  <c r="T10" i="21"/>
  <c r="S10" i="21"/>
  <c r="T10" i="19"/>
  <c r="S10" i="19"/>
  <c r="T9" i="19"/>
  <c r="S9" i="19"/>
  <c r="T10" i="18"/>
  <c r="S10" i="18"/>
  <c r="T9" i="18"/>
  <c r="S9" i="18"/>
  <c r="T9" i="17"/>
  <c r="S9" i="17"/>
  <c r="T11" i="65"/>
  <c r="S11" i="65"/>
  <c r="T9" i="57"/>
  <c r="S9" i="57"/>
  <c r="T9" i="58"/>
  <c r="S9" i="58"/>
  <c r="T10" i="59"/>
  <c r="S10" i="59"/>
  <c r="T11" i="60"/>
  <c r="S11" i="60"/>
  <c r="T18" i="62"/>
  <c r="S18" i="62"/>
  <c r="Q21" i="83" l="1"/>
  <c r="P21" i="83"/>
  <c r="N21" i="83"/>
  <c r="M21" i="83"/>
  <c r="K21" i="83"/>
  <c r="J21" i="83"/>
  <c r="H21" i="83"/>
  <c r="G21" i="83"/>
  <c r="T20" i="83"/>
  <c r="S20" i="83"/>
  <c r="T19" i="83"/>
  <c r="S19" i="83"/>
  <c r="T17" i="83"/>
  <c r="S17" i="83"/>
  <c r="T16" i="83"/>
  <c r="S16" i="83"/>
  <c r="T15" i="83"/>
  <c r="S15" i="83"/>
  <c r="T14" i="83"/>
  <c r="S14" i="83"/>
  <c r="T13" i="83"/>
  <c r="S13" i="83"/>
  <c r="T12" i="83"/>
  <c r="S12" i="83"/>
  <c r="T11" i="83"/>
  <c r="S11" i="83"/>
  <c r="T10" i="83"/>
  <c r="S10" i="83"/>
  <c r="T9" i="83"/>
  <c r="T21" i="83" s="1"/>
  <c r="S9" i="83"/>
  <c r="S21" i="83" s="1"/>
  <c r="R20" i="82"/>
  <c r="Q20" i="82"/>
  <c r="P20" i="82"/>
  <c r="O20" i="82"/>
  <c r="N20" i="82"/>
  <c r="M20" i="82"/>
  <c r="L20" i="82"/>
  <c r="K20" i="82"/>
  <c r="J20" i="82"/>
  <c r="I20" i="82"/>
  <c r="H20" i="82"/>
  <c r="G20" i="82"/>
  <c r="T19" i="82"/>
  <c r="S19" i="82"/>
  <c r="T18" i="82"/>
  <c r="S18" i="82"/>
  <c r="T16" i="82"/>
  <c r="S16" i="82"/>
  <c r="T15" i="82"/>
  <c r="S15" i="82"/>
  <c r="T14" i="82"/>
  <c r="S14" i="82"/>
  <c r="T13" i="82"/>
  <c r="S13" i="82"/>
  <c r="T12" i="82"/>
  <c r="S12" i="82"/>
  <c r="T11" i="82"/>
  <c r="S11" i="82"/>
  <c r="T10" i="82"/>
  <c r="S10" i="82"/>
  <c r="T9" i="82"/>
  <c r="T20" i="82" s="1"/>
  <c r="S9" i="82"/>
  <c r="S20" i="82" s="1"/>
  <c r="T10" i="23" l="1"/>
  <c r="S10" i="23"/>
  <c r="T18" i="66"/>
  <c r="T10" i="63" l="1"/>
  <c r="T9" i="63"/>
  <c r="S9" i="63" l="1"/>
  <c r="T9" i="71" l="1"/>
  <c r="S9" i="71"/>
  <c r="T9" i="25"/>
  <c r="S9" i="25"/>
  <c r="T9" i="77"/>
  <c r="S9" i="77"/>
  <c r="T9" i="23"/>
  <c r="S9" i="23"/>
  <c r="T9" i="22"/>
  <c r="S9" i="22"/>
  <c r="T9" i="66"/>
  <c r="S9" i="66"/>
  <c r="J24" i="79"/>
  <c r="K24" i="79"/>
  <c r="M24" i="79"/>
  <c r="N24" i="79"/>
  <c r="P24" i="79"/>
  <c r="Q24" i="79"/>
  <c r="H24" i="79"/>
  <c r="G24" i="79"/>
  <c r="J20" i="80"/>
  <c r="K20" i="80"/>
  <c r="M20" i="80"/>
  <c r="N20" i="80"/>
  <c r="P20" i="80"/>
  <c r="Q20" i="80"/>
  <c r="H20" i="80"/>
  <c r="G20" i="80"/>
  <c r="J23" i="81"/>
  <c r="K23" i="81"/>
  <c r="M23" i="81"/>
  <c r="N23" i="81"/>
  <c r="P23" i="81"/>
  <c r="Q23" i="81"/>
  <c r="H23" i="81"/>
  <c r="G23" i="81"/>
  <c r="G30" i="81" l="1"/>
  <c r="H30" i="81"/>
  <c r="J30" i="81"/>
  <c r="K30" i="81"/>
  <c r="M30" i="81"/>
  <c r="N30" i="81"/>
  <c r="P30" i="81"/>
  <c r="Q30" i="81"/>
  <c r="G27" i="80"/>
  <c r="H27" i="80"/>
  <c r="J27" i="80"/>
  <c r="K27" i="80"/>
  <c r="M27" i="80"/>
  <c r="N27" i="80"/>
  <c r="P27" i="80"/>
  <c r="Q27" i="80"/>
  <c r="T29" i="81" l="1"/>
  <c r="T26" i="80"/>
  <c r="T30" i="79"/>
  <c r="G31" i="79" l="1"/>
  <c r="S8" i="79" l="1"/>
  <c r="J31" i="79"/>
  <c r="T26" i="81" l="1"/>
  <c r="S26" i="81"/>
  <c r="T25" i="81"/>
  <c r="S25" i="81"/>
  <c r="T23" i="80"/>
  <c r="S23" i="80"/>
  <c r="T22" i="80"/>
  <c r="S22" i="80"/>
  <c r="S30" i="79"/>
  <c r="T29" i="79"/>
  <c r="T27" i="79"/>
  <c r="S27" i="79"/>
  <c r="T26" i="79"/>
  <c r="S26" i="79"/>
  <c r="S29" i="81"/>
  <c r="T28" i="81"/>
  <c r="T22" i="81"/>
  <c r="S22" i="81"/>
  <c r="T21" i="81"/>
  <c r="S21" i="81"/>
  <c r="T20" i="81"/>
  <c r="S20" i="81"/>
  <c r="T19" i="81"/>
  <c r="S19" i="81"/>
  <c r="T15" i="81"/>
  <c r="S15" i="81"/>
  <c r="T18" i="81"/>
  <c r="S18" i="81"/>
  <c r="T17" i="81"/>
  <c r="S17" i="81"/>
  <c r="T16" i="81"/>
  <c r="S16" i="81"/>
  <c r="T14" i="81"/>
  <c r="S14" i="81"/>
  <c r="T12" i="81"/>
  <c r="S12" i="81"/>
  <c r="T11" i="81"/>
  <c r="S11" i="81"/>
  <c r="T10" i="81"/>
  <c r="S10" i="81"/>
  <c r="T9" i="81"/>
  <c r="S9" i="81"/>
  <c r="T8" i="81"/>
  <c r="S8" i="81"/>
  <c r="S26" i="80"/>
  <c r="T25" i="80"/>
  <c r="T19" i="80"/>
  <c r="S19" i="80"/>
  <c r="T18" i="80"/>
  <c r="S18" i="80"/>
  <c r="T17" i="80"/>
  <c r="S17" i="80"/>
  <c r="T16" i="80"/>
  <c r="S16" i="80"/>
  <c r="T15" i="80"/>
  <c r="S15" i="80"/>
  <c r="T14" i="80"/>
  <c r="S14" i="80"/>
  <c r="T12" i="80"/>
  <c r="S12" i="80"/>
  <c r="T11" i="80"/>
  <c r="S11" i="80"/>
  <c r="T10" i="80"/>
  <c r="S10" i="80"/>
  <c r="T9" i="80"/>
  <c r="S9" i="80"/>
  <c r="T8" i="80"/>
  <c r="S8" i="80"/>
  <c r="T23" i="79"/>
  <c r="S23" i="79"/>
  <c r="T22" i="79"/>
  <c r="S22" i="79"/>
  <c r="T21" i="79"/>
  <c r="S21" i="79"/>
  <c r="T20" i="79"/>
  <c r="S20" i="79"/>
  <c r="T19" i="79"/>
  <c r="S19" i="79"/>
  <c r="T18" i="79"/>
  <c r="S18" i="79"/>
  <c r="T17" i="79"/>
  <c r="S17" i="79"/>
  <c r="T16" i="79"/>
  <c r="S16" i="79"/>
  <c r="T15" i="79"/>
  <c r="S15" i="79"/>
  <c r="T14" i="79"/>
  <c r="S14" i="79"/>
  <c r="T12" i="79"/>
  <c r="S12" i="79"/>
  <c r="T11" i="79"/>
  <c r="S11" i="79"/>
  <c r="T10" i="79"/>
  <c r="S10" i="79"/>
  <c r="T9" i="79"/>
  <c r="S9" i="79"/>
  <c r="T8" i="79"/>
  <c r="S20" i="80" l="1"/>
  <c r="S23" i="81"/>
  <c r="T20" i="80"/>
  <c r="T27" i="80" s="1"/>
  <c r="T23" i="81"/>
  <c r="T30" i="81" s="1"/>
  <c r="S24" i="79"/>
  <c r="S31" i="79" s="1"/>
  <c r="S27" i="80"/>
  <c r="S30" i="81"/>
  <c r="T24" i="79"/>
  <c r="T31" i="79" s="1"/>
  <c r="Q20" i="77"/>
  <c r="P20" i="77"/>
  <c r="N20" i="77"/>
  <c r="M20" i="77"/>
  <c r="K20" i="77"/>
  <c r="J20" i="77"/>
  <c r="H20" i="77"/>
  <c r="G20" i="77"/>
  <c r="T19" i="77"/>
  <c r="S19" i="77"/>
  <c r="T18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8" i="77"/>
  <c r="S8" i="77"/>
  <c r="T20" i="77" l="1"/>
  <c r="S20" i="77"/>
  <c r="R20" i="74"/>
  <c r="Q20" i="74"/>
  <c r="P20" i="74"/>
  <c r="O20" i="74"/>
  <c r="N20" i="74"/>
  <c r="M20" i="74"/>
  <c r="L20" i="74"/>
  <c r="K20" i="74"/>
  <c r="J20" i="74"/>
  <c r="I20" i="74"/>
  <c r="H20" i="74"/>
  <c r="G20" i="74"/>
  <c r="T19" i="74"/>
  <c r="S19" i="74"/>
  <c r="T18" i="74"/>
  <c r="S18" i="74"/>
  <c r="T16" i="74"/>
  <c r="S16" i="74"/>
  <c r="T15" i="74"/>
  <c r="S15" i="74"/>
  <c r="T14" i="74"/>
  <c r="S14" i="74"/>
  <c r="T13" i="74"/>
  <c r="S13" i="74"/>
  <c r="T12" i="74"/>
  <c r="S12" i="74"/>
  <c r="T11" i="74"/>
  <c r="S11" i="74"/>
  <c r="T10" i="74"/>
  <c r="S10" i="74"/>
  <c r="T9" i="74"/>
  <c r="S9" i="74"/>
  <c r="T8" i="74"/>
  <c r="S8" i="74"/>
  <c r="Q22" i="75"/>
  <c r="P22" i="75"/>
  <c r="N22" i="75"/>
  <c r="M22" i="75"/>
  <c r="K22" i="75"/>
  <c r="J22" i="75"/>
  <c r="H22" i="75"/>
  <c r="G22" i="75"/>
  <c r="T21" i="75"/>
  <c r="S21" i="75"/>
  <c r="T20" i="75"/>
  <c r="S20" i="75"/>
  <c r="T18" i="75"/>
  <c r="S18" i="75"/>
  <c r="T17" i="75"/>
  <c r="S17" i="75"/>
  <c r="T15" i="75"/>
  <c r="S15" i="75"/>
  <c r="T14" i="75"/>
  <c r="S14" i="75"/>
  <c r="T13" i="75"/>
  <c r="S13" i="75"/>
  <c r="T12" i="75"/>
  <c r="S12" i="75"/>
  <c r="T11" i="75"/>
  <c r="S11" i="75"/>
  <c r="T10" i="75"/>
  <c r="S10" i="75"/>
  <c r="T9" i="75"/>
  <c r="S9" i="75"/>
  <c r="T8" i="75"/>
  <c r="S8" i="75"/>
  <c r="Q20" i="76"/>
  <c r="P20" i="76"/>
  <c r="N20" i="76"/>
  <c r="M20" i="76"/>
  <c r="K20" i="76"/>
  <c r="J20" i="76"/>
  <c r="H20" i="76"/>
  <c r="G20" i="76"/>
  <c r="T19" i="76"/>
  <c r="S19" i="76"/>
  <c r="T18" i="76"/>
  <c r="S18" i="76"/>
  <c r="T16" i="76"/>
  <c r="S16" i="76"/>
  <c r="T15" i="76"/>
  <c r="S15" i="76"/>
  <c r="T14" i="76"/>
  <c r="S14" i="76"/>
  <c r="T13" i="76"/>
  <c r="S13" i="76"/>
  <c r="T12" i="76"/>
  <c r="S12" i="76"/>
  <c r="T11" i="76"/>
  <c r="S11" i="76"/>
  <c r="T10" i="76"/>
  <c r="S10" i="76"/>
  <c r="T9" i="76"/>
  <c r="S9" i="76"/>
  <c r="T8" i="76"/>
  <c r="S8" i="76"/>
  <c r="S20" i="74" l="1"/>
  <c r="S22" i="75"/>
  <c r="T22" i="75"/>
  <c r="S20" i="76"/>
  <c r="T20" i="76"/>
  <c r="T20" i="74"/>
  <c r="T16" i="53" l="1"/>
  <c r="S16" i="53"/>
  <c r="T12" i="61"/>
  <c r="S12" i="61"/>
  <c r="Q22" i="72" l="1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8" i="71"/>
  <c r="S8" i="71"/>
  <c r="Q20" i="66"/>
  <c r="P20" i="66"/>
  <c r="N20" i="66"/>
  <c r="M20" i="66"/>
  <c r="K20" i="66"/>
  <c r="J20" i="66"/>
  <c r="H20" i="66"/>
  <c r="G20" i="66"/>
  <c r="T19" i="66"/>
  <c r="S19" i="66"/>
  <c r="T16" i="66"/>
  <c r="S16" i="66"/>
  <c r="T15" i="66"/>
  <c r="S15" i="66"/>
  <c r="T14" i="66"/>
  <c r="S14" i="66"/>
  <c r="T13" i="66"/>
  <c r="S13" i="66"/>
  <c r="T12" i="66"/>
  <c r="S12" i="66"/>
  <c r="T11" i="66"/>
  <c r="S11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0" i="65"/>
  <c r="S10" i="65"/>
  <c r="T9" i="65"/>
  <c r="S9" i="65"/>
  <c r="T8" i="65"/>
  <c r="S8" i="65"/>
  <c r="Q19" i="58"/>
  <c r="P19" i="58"/>
  <c r="N19" i="58"/>
  <c r="M19" i="58"/>
  <c r="K19" i="58"/>
  <c r="J19" i="58"/>
  <c r="H19" i="58"/>
  <c r="G19" i="58"/>
  <c r="T18" i="58"/>
  <c r="S18" i="58"/>
  <c r="T15" i="58"/>
  <c r="S15" i="58"/>
  <c r="T14" i="58"/>
  <c r="S14" i="58"/>
  <c r="T13" i="58"/>
  <c r="S13" i="58"/>
  <c r="T12" i="58"/>
  <c r="S12" i="58"/>
  <c r="T11" i="58"/>
  <c r="S11" i="58"/>
  <c r="T10" i="58"/>
  <c r="S10" i="58"/>
  <c r="T8" i="58"/>
  <c r="S8" i="58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S18" i="60"/>
  <c r="T17" i="60"/>
  <c r="T15" i="60"/>
  <c r="S15" i="60"/>
  <c r="T14" i="60"/>
  <c r="S14" i="60"/>
  <c r="T13" i="60"/>
  <c r="S13" i="60"/>
  <c r="T12" i="60"/>
  <c r="S12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1" i="61"/>
  <c r="S11" i="61"/>
  <c r="T10" i="61"/>
  <c r="S10" i="61"/>
  <c r="T9" i="61"/>
  <c r="S9" i="61"/>
  <c r="T8" i="61"/>
  <c r="S8" i="6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8" i="63"/>
  <c r="P18" i="63"/>
  <c r="N18" i="63"/>
  <c r="M18" i="63"/>
  <c r="K18" i="63"/>
  <c r="J18" i="63"/>
  <c r="H18" i="63"/>
  <c r="G18" i="63"/>
  <c r="T17" i="63"/>
  <c r="S17" i="63"/>
  <c r="T16" i="63"/>
  <c r="T14" i="63"/>
  <c r="S14" i="63"/>
  <c r="T13" i="63"/>
  <c r="S13" i="63"/>
  <c r="T12" i="63"/>
  <c r="S12" i="63"/>
  <c r="T11" i="63"/>
  <c r="S11" i="63"/>
  <c r="S10" i="63"/>
  <c r="T8" i="63"/>
  <c r="S8" i="63"/>
  <c r="T20" i="71" l="1"/>
  <c r="S20" i="61"/>
  <c r="S20" i="71"/>
  <c r="S22" i="72"/>
  <c r="T22" i="72"/>
  <c r="S19" i="60"/>
  <c r="S19" i="73"/>
  <c r="S25" i="62"/>
  <c r="T25" i="62"/>
  <c r="T19" i="59"/>
  <c r="S20" i="66"/>
  <c r="T20" i="66"/>
  <c r="S18" i="63"/>
  <c r="S19" i="65"/>
  <c r="T19" i="73"/>
  <c r="T18" i="63"/>
  <c r="T20" i="61"/>
  <c r="S19" i="59"/>
  <c r="T19" i="60"/>
  <c r="S19" i="58"/>
  <c r="T19" i="58"/>
  <c r="T19" i="65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1" i="29"/>
  <c r="S11" i="29"/>
  <c r="T10" i="29"/>
  <c r="S10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1" i="28"/>
  <c r="S11" i="28"/>
  <c r="T10" i="28"/>
  <c r="S10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1" i="27"/>
  <c r="S11" i="27"/>
  <c r="T10" i="27"/>
  <c r="S10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6" i="26"/>
  <c r="S16" i="26"/>
  <c r="T15" i="26"/>
  <c r="S15" i="26"/>
  <c r="T14" i="26"/>
  <c r="S14" i="26"/>
  <c r="T13" i="26"/>
  <c r="S13" i="26"/>
  <c r="T11" i="26"/>
  <c r="S11" i="26"/>
  <c r="T10" i="26"/>
  <c r="S10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2" i="25"/>
  <c r="S12" i="25"/>
  <c r="T11" i="25"/>
  <c r="S11" i="25"/>
  <c r="T8" i="25"/>
  <c r="S8" i="25"/>
  <c r="Q22" i="23"/>
  <c r="P22" i="23"/>
  <c r="N22" i="23"/>
  <c r="M22" i="23"/>
  <c r="K22" i="23"/>
  <c r="J22" i="23"/>
  <c r="H22" i="23"/>
  <c r="G22" i="23"/>
  <c r="T21" i="23"/>
  <c r="S21" i="23"/>
  <c r="T20" i="23"/>
  <c r="T18" i="23"/>
  <c r="S18" i="23"/>
  <c r="T17" i="23"/>
  <c r="S17" i="23"/>
  <c r="T16" i="23"/>
  <c r="S16" i="23"/>
  <c r="T15" i="23"/>
  <c r="S15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8" i="22"/>
  <c r="S8" i="22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9" i="21"/>
  <c r="S9" i="21"/>
  <c r="T8" i="21"/>
  <c r="S8" i="21"/>
  <c r="S21" i="22" l="1"/>
  <c r="S21" i="21"/>
  <c r="T21" i="21"/>
  <c r="T20" i="27"/>
  <c r="T20" i="26"/>
  <c r="T21" i="25"/>
  <c r="T22" i="23"/>
  <c r="T21" i="22"/>
  <c r="S20" i="27"/>
  <c r="S21" i="25"/>
  <c r="S22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8" i="17"/>
  <c r="S8" i="17"/>
  <c r="T20" i="19" l="1"/>
  <c r="T20" i="17"/>
  <c r="T20" i="18"/>
  <c r="S20" i="17"/>
  <c r="S20" i="19"/>
  <c r="S20" i="18"/>
  <c r="S19" i="20"/>
  <c r="T19" i="20"/>
  <c r="P31" i="79" l="1"/>
  <c r="K31" i="79"/>
  <c r="N31" i="79"/>
  <c r="H31" i="79"/>
  <c r="Q31" i="79"/>
  <c r="M31" i="79"/>
</calcChain>
</file>

<file path=xl/sharedStrings.xml><?xml version="1.0" encoding="utf-8"?>
<sst xmlns="http://schemas.openxmlformats.org/spreadsheetml/2006/main" count="5406" uniqueCount="493">
  <si>
    <t>Klasszikus hangszerművész</t>
  </si>
  <si>
    <t>Klasszikus énekművész</t>
  </si>
  <si>
    <t>Jazzhangszer-művész</t>
  </si>
  <si>
    <t>Egyházzene-művész</t>
  </si>
  <si>
    <t>Önálló szakok</t>
  </si>
  <si>
    <t>Zongora</t>
  </si>
  <si>
    <t>Operaének</t>
  </si>
  <si>
    <t>Jazz-zongora</t>
  </si>
  <si>
    <t>Egyházzene-művész (Orgona modullal)</t>
  </si>
  <si>
    <t>Kóruskarnagy</t>
  </si>
  <si>
    <t>Zongorakísérő-korrepetitor</t>
  </si>
  <si>
    <t>Oratórium- és dalének</t>
  </si>
  <si>
    <t>Jazzszaxofon</t>
  </si>
  <si>
    <t>Egyházzene-művész (Karvezetés modullal)</t>
  </si>
  <si>
    <t>Karmester</t>
  </si>
  <si>
    <t>Orgona</t>
  </si>
  <si>
    <t>Jazz-zeneszerző</t>
  </si>
  <si>
    <t>Egyházzene-művész (Liturgikus szólóének modullal)</t>
  </si>
  <si>
    <t>Muzikológus</t>
  </si>
  <si>
    <t>Csembaló</t>
  </si>
  <si>
    <t>Etnomuzikológia spec.</t>
  </si>
  <si>
    <t>Harmonika</t>
  </si>
  <si>
    <t>Zeneszerző</t>
  </si>
  <si>
    <t>Hárfa</t>
  </si>
  <si>
    <t>Elektronikus zeneszerzés spec.</t>
  </si>
  <si>
    <t>Gitár</t>
  </si>
  <si>
    <t>Alkalmazott zeneszerzés spec.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</si>
  <si>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</si>
  <si>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</si>
  <si>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</si>
  <si>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</si>
  <si>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</si>
  <si>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</si>
  <si>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</si>
  <si>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</si>
  <si>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</si>
  <si>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</si>
  <si>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</si>
  <si>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</si>
  <si>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</si>
  <si>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</si>
  <si>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</si>
  <si>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KLASSZIKUS HANGSZERMŰVÉSZ MESTERKÉPZÉSI SZAK - ZONGORA SZAKIRÁNY</t>
  </si>
  <si>
    <t>Ajánlott tanterv</t>
  </si>
  <si>
    <t>Hatályos: 2017. szeptember 1-től</t>
  </si>
  <si>
    <t>TANTÁRGY</t>
  </si>
  <si>
    <t>FÉLÉVEK</t>
  </si>
  <si>
    <t>NEVE</t>
  </si>
  <si>
    <t>KÓDJA</t>
  </si>
  <si>
    <t>ELŐFELTÉTEL</t>
  </si>
  <si>
    <t>ÓRA JEL-LEGE</t>
  </si>
  <si>
    <t>ÓRA-TÍPUS</t>
  </si>
  <si>
    <t>IDŐ-TAR-TAM*</t>
  </si>
  <si>
    <t>1.</t>
  </si>
  <si>
    <t>2.</t>
  </si>
  <si>
    <t>3.</t>
  </si>
  <si>
    <t>4.</t>
  </si>
  <si>
    <t>ÖSSZ. ÓRA</t>
  </si>
  <si>
    <t>ÖSSZ. KR.</t>
  </si>
  <si>
    <t>ÓRA</t>
  </si>
  <si>
    <t>KR.</t>
  </si>
  <si>
    <t>SZ.</t>
  </si>
  <si>
    <t>Kötelező tantárgyak</t>
  </si>
  <si>
    <t>Zongora főtárgy</t>
  </si>
  <si>
    <t>M_FT_Z</t>
  </si>
  <si>
    <t>R</t>
  </si>
  <si>
    <t>e</t>
  </si>
  <si>
    <t>gy</t>
  </si>
  <si>
    <t>v</t>
  </si>
  <si>
    <t>Kortárs zongorazene</t>
  </si>
  <si>
    <t>csop</t>
  </si>
  <si>
    <t>Kamarazene</t>
  </si>
  <si>
    <t>Zenetörténet</t>
  </si>
  <si>
    <t>M_ZT</t>
  </si>
  <si>
    <t>ea</t>
  </si>
  <si>
    <t>Analízis</t>
  </si>
  <si>
    <t>M_AN</t>
  </si>
  <si>
    <t>sz</t>
  </si>
  <si>
    <t>Művészeti menedzsment ismeretek</t>
  </si>
  <si>
    <t>M_MMI</t>
  </si>
  <si>
    <t>Szabadon választható tantárgyak</t>
  </si>
  <si>
    <t>Meghirdetés szerint **</t>
  </si>
  <si>
    <t>Felkészülés a diplomahangversenyre</t>
  </si>
  <si>
    <t>M_FD</t>
  </si>
  <si>
    <t>ko</t>
  </si>
  <si>
    <t>ÖSSZESEN:</t>
  </si>
  <si>
    <t>A záróvizsga részei:</t>
  </si>
  <si>
    <t xml:space="preserve">   diplomahangverseny</t>
  </si>
  <si>
    <t xml:space="preserve">   komplex szóbeli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</si>
  <si>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</si>
  <si>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</si>
  <si>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</si>
  <si>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</si>
  <si>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</si>
  <si>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</si>
  <si>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</si>
  <si>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</si>
  <si>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</si>
  <si>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</si>
  <si>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</si>
  <si>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</si>
  <si>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</si>
  <si>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</si>
  <si>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</si>
  <si>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</si>
  <si>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</si>
  <si>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</si>
  <si>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A képzés tanóráinak teljes számát a kötelező tantárgyak és a hallgató által teljesített szabadon választható tantárgyak óraszáma együttesen képezi. </t>
  </si>
  <si>
    <t>* Egy egész tanóra időtartama percben megadva.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</si>
  <si>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</si>
  <si>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</si>
  <si>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 xml:space="preserve">     Az egyes szabadon választható tantárgyak kreditértéke és óraszáma eltérő lehet, az aktuális félévi meghirdetésektől függ.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</si>
  <si>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</si>
  <si>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</si>
  <si>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</si>
  <si>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</si>
  <si>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</si>
  <si>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Operakorrepetíció</t>
  </si>
  <si>
    <t>M_OPK</t>
  </si>
  <si>
    <t>Énekes repertoárismeret</t>
  </si>
  <si>
    <t>Hangszeres repertoárismeret</t>
  </si>
  <si>
    <t>Stílustanulmányok (opera)</t>
  </si>
  <si>
    <t>M_ST_ZK</t>
  </si>
  <si>
    <t>Zongorakíséret-korrepetíció gyakorlat</t>
  </si>
  <si>
    <t>M_ZKG</t>
  </si>
  <si>
    <t>Transzponálás és partitúrajáték</t>
  </si>
  <si>
    <t>M_TP_ZK</t>
  </si>
  <si>
    <t>Continuo-játék</t>
  </si>
  <si>
    <t>M_CJ_ZK</t>
  </si>
  <si>
    <t>M_CS_ZK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</si>
  <si>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</si>
  <si>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KLASSZIKUS HANGSZERMŰVÉSZ MESTERKÉPZÉSI SZAK - ORGONA SZAKIRÁNY</t>
  </si>
  <si>
    <t>Hatályos: 2022. szeptember 1-től</t>
  </si>
  <si>
    <t>Orgona főtárgy</t>
  </si>
  <si>
    <t>M_FT_OG-22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</si>
  <si>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</si>
  <si>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</si>
  <si>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</si>
  <si>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</si>
  <si>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</si>
  <si>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</si>
  <si>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</si>
  <si>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M_ZSZ_OG(20)</t>
  </si>
  <si>
    <t>M_Z_OG</t>
  </si>
  <si>
    <t>KLASSZIKUS HANGSZERMŰVÉSZ MESTERKÉPZÉSI SZAK - CSEMBALÓ SZAKIRÁNY</t>
  </si>
  <si>
    <t>Csembaló főtárgy</t>
  </si>
  <si>
    <t>M_FT_CS</t>
  </si>
  <si>
    <t>Repertoárismeret</t>
  </si>
  <si>
    <t>M_RI_CS</t>
  </si>
  <si>
    <t>cs</t>
  </si>
  <si>
    <t>Continuos kamarazene</t>
  </si>
  <si>
    <t>M_CKZ</t>
  </si>
  <si>
    <t>KLASSZIKUS HANGSZERMŰVÉSZ MESTERKÉPZÉSI SZAK - HARMONIKA SZAKIRÁNY</t>
  </si>
  <si>
    <t>Harmonika főtárgy</t>
  </si>
  <si>
    <t>M_FT_HR</t>
  </si>
  <si>
    <t>M_RI_HR</t>
  </si>
  <si>
    <t>Kortárszene</t>
  </si>
  <si>
    <t>M_KOZ</t>
  </si>
  <si>
    <t>Hangszerjavítás</t>
  </si>
  <si>
    <t>M_HJ_HR</t>
  </si>
  <si>
    <t>KLASSZIKUS HANGSZERMŰVÉSZ MESTERKÉPZÉSI SZAK - HÁRFA SZAKIRÁNY</t>
  </si>
  <si>
    <t>Hárfa főtárgy</t>
  </si>
  <si>
    <t>M_FT_HF</t>
  </si>
  <si>
    <t>Zenekar</t>
  </si>
  <si>
    <t>M_ZK4</t>
  </si>
  <si>
    <t>Zenekari szólamismeret</t>
  </si>
  <si>
    <t>Kortárs zene</t>
  </si>
  <si>
    <t>KLASSZIKUS HANGSZERMŰVÉSZ MESTERKÉPZÉSI SZAK - GITÁR SZAKIRÁNY</t>
  </si>
  <si>
    <t>Hatályos: 2021. szeptember 1-től</t>
  </si>
  <si>
    <t>Gitár főtárgy</t>
  </si>
  <si>
    <t>M_FT_GT(21)</t>
  </si>
  <si>
    <t>Kötelezően választható tantárgyak **</t>
  </si>
  <si>
    <t>Gitárzenekar</t>
  </si>
  <si>
    <t>M_GTZ</t>
  </si>
  <si>
    <t>Kórus</t>
  </si>
  <si>
    <t>M_K3(19)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</si>
  <si>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</si>
  <si>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</si>
  <si>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</si>
  <si>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KLASSZIKUS HANGSZERMŰVÉSZ MESTERKÉPZÉSI SZAK - CIMBALOM SZAKIRÁNY</t>
  </si>
  <si>
    <t>Cimbalom főtárgy</t>
  </si>
  <si>
    <t>M_FT_CIM</t>
  </si>
  <si>
    <t>M_I_CIM</t>
  </si>
  <si>
    <t>Hangszerjavítás-hangolás</t>
  </si>
  <si>
    <t>M_HJH_CIM</t>
  </si>
  <si>
    <t>KLASSZIKUS HANGSZERMŰVÉSZ MESTERKÉPZÉSI SZAK - HEGEDŰ SZAKIRÁNY</t>
  </si>
  <si>
    <t>Hatályos: 2019. szeptember 1-től</t>
  </si>
  <si>
    <t>Hegedű főtárgy</t>
  </si>
  <si>
    <t>M_FT_HE(19)</t>
  </si>
  <si>
    <t>Vonósnégyes</t>
  </si>
  <si>
    <t>M_ZK6</t>
  </si>
  <si>
    <t>M_ZSI_V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</si>
  <si>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</si>
  <si>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MÉLYHEGEDŰ SZAKIRÁNY</t>
  </si>
  <si>
    <t>Mélyhegedű főtárgy</t>
  </si>
  <si>
    <t>M_FT_MHE(19)</t>
  </si>
  <si>
    <t>KLASSZIKUS HANGSZERMŰVÉSZ MESTERKÉPZÉSI SZAK - GORDONKA SZAKIRÁNY</t>
  </si>
  <si>
    <t>Gordonka főtárgy</t>
  </si>
  <si>
    <t>M_FT_GKA(19)</t>
  </si>
  <si>
    <t>KLASSZIKUS HANGSZERMŰVÉSZ MESTERKÉPZÉSI SZAK - GORDON SZAKIRÁNY</t>
  </si>
  <si>
    <t>Gordon főtárgy</t>
  </si>
  <si>
    <t>M_FT_GD(19)</t>
  </si>
  <si>
    <t>M_ZK_GD</t>
  </si>
  <si>
    <t>M_ZSI_GD</t>
  </si>
  <si>
    <t>KLASSZIKUS HANGSZERMŰVÉSZ MESTERKÉPZÉSI SZAK - FUVOLA SZAKIRÁNY</t>
  </si>
  <si>
    <t>Fuvola főtárgy</t>
  </si>
  <si>
    <t>M_FT_FU</t>
  </si>
  <si>
    <t xml:space="preserve">Zenekar </t>
  </si>
  <si>
    <t>M_ZSI_F(19)</t>
  </si>
  <si>
    <t>Fúvósegyüttes</t>
  </si>
  <si>
    <t>KLASSZIKUS HANGSZERMŰVÉSZ MESTERKÉPZÉSI SZAK - OBOA SZAKIRÁNY</t>
  </si>
  <si>
    <t>Oboa főtárgy</t>
  </si>
  <si>
    <t>M_FT_OB</t>
  </si>
  <si>
    <t>KLASSZIKUS HANGSZERMŰVÉSZ MESTERKÉPZÉSI SZAK - KLARINÉT SZAKIRÁNY</t>
  </si>
  <si>
    <t>Klarinét főtárgy</t>
  </si>
  <si>
    <t>M_FT_KL</t>
  </si>
  <si>
    <t>KLASSZIKUS HANGSZERMŰVÉSZ MESTERKÉPZÉSI SZAK - SZAXOFON SZAKIRÁNY</t>
  </si>
  <si>
    <t>Szaxofon főtárgy</t>
  </si>
  <si>
    <t>M_FT_SX</t>
  </si>
  <si>
    <t>KLASSZIKUS HANGSZERMŰVÉSZ MESTERKÉPZÉSI SZAK - FAGOTT SZAKIRÁNY</t>
  </si>
  <si>
    <t>Fagott főtárgy</t>
  </si>
  <si>
    <t>M_FT_FA</t>
  </si>
  <si>
    <t>KLASSZIKUS HANGSZERMŰVÉSZ MESTERKÉPZÉSI SZAK - KÜRT SZAKIRÁNY</t>
  </si>
  <si>
    <t>Kürt főtárgy</t>
  </si>
  <si>
    <t>M_FT_KU</t>
  </si>
  <si>
    <t>KLASSZIKUS HANGSZERMŰVÉSZ MESTERKÉPZÉSI SZAK - TROMBITA SZAKIRÁNY</t>
  </si>
  <si>
    <t>Trombita főtárgy</t>
  </si>
  <si>
    <t>M_FT_TR</t>
  </si>
  <si>
    <t>KLASSZIKUS HANGSZERMŰVÉSZ MESTERKÉPZÉSI SZAK - HARSONA SZAKIRÁNY</t>
  </si>
  <si>
    <t>Harsona főtárgy</t>
  </si>
  <si>
    <t>M_FT_HRS</t>
  </si>
  <si>
    <t>KLASSZIKUS HANGSZERMŰVÉSZ MESTERKÉPZÉSI SZAK - TUBA SZAKIRÁNY</t>
  </si>
  <si>
    <t>Tuba főtárgy</t>
  </si>
  <si>
    <t>M_FT_TU</t>
  </si>
  <si>
    <t>KLASSZIKUS HANGSZERMŰVÉSZ MESTERKÉPZÉSI SZAK - ÜTŐHANGSZEREK SZAKIRÁNY</t>
  </si>
  <si>
    <t>Ütőhangszerek főtárgy</t>
  </si>
  <si>
    <t>M_FT_Ü</t>
  </si>
  <si>
    <t>M_RI_Ü-22</t>
  </si>
  <si>
    <t>M_ZSI_Ü</t>
  </si>
  <si>
    <t>KLASSZIKUS ÉNEKMŰVÉSZ MESTERKÉPZÉSI SZAK - OPERAÉNEK SZAKIRÁNY</t>
  </si>
  <si>
    <t>Operaének főtárgy</t>
  </si>
  <si>
    <t>M_FT_OP(21)</t>
  </si>
  <si>
    <t>Korrepetíció</t>
  </si>
  <si>
    <t>M_KR_OP</t>
  </si>
  <si>
    <t>Színpadi játék</t>
  </si>
  <si>
    <t>M_SJ(21)</t>
  </si>
  <si>
    <t>Szerepgyakorlat</t>
  </si>
  <si>
    <t>M_SG</t>
  </si>
  <si>
    <t>Színpadi mozgás</t>
  </si>
  <si>
    <t>M_SM</t>
  </si>
  <si>
    <t>Stílustanulmányok</t>
  </si>
  <si>
    <t>M_ST_OP</t>
  </si>
  <si>
    <t>KLASSZIKUS ÉNEKMŰVÉSZ MESTERKÉPZÉSI SZAK - ORATÓRIUM- ÉS DALÉNEK SZAKIRÁNY</t>
  </si>
  <si>
    <t>Oratórium- és dalének főtárgy</t>
  </si>
  <si>
    <t>M_FT_OR(19)</t>
  </si>
  <si>
    <t>M_KR_OR</t>
  </si>
  <si>
    <t>Dalirodalom</t>
  </si>
  <si>
    <t>M_DI_OR</t>
  </si>
  <si>
    <t>Oratórium- és daltörténet</t>
  </si>
  <si>
    <t>M_ODT</t>
  </si>
  <si>
    <t>JAZZHANGSZER-MŰVÉSZ MESTERKÉPZÉSI SZAK - JAZZ-ZONGORA SZAKIRÁNY</t>
  </si>
  <si>
    <t>Hatályos: 2020. szeptember 1-től</t>
  </si>
  <si>
    <t>Jazz-zongora főtárgy</t>
  </si>
  <si>
    <t>M_FT_JZ</t>
  </si>
  <si>
    <t>Klasszikus zongora</t>
  </si>
  <si>
    <t>Kiszenekari gyakorlat</t>
  </si>
  <si>
    <t>M_KZGY</t>
  </si>
  <si>
    <t>Nagyzenekari gyakorlat</t>
  </si>
  <si>
    <t>M_NZGY</t>
  </si>
  <si>
    <t>Szekciópróba</t>
  </si>
  <si>
    <t>M_SP</t>
  </si>
  <si>
    <t>R; P: M_NZGY</t>
  </si>
  <si>
    <t>Magyar és európai jazztörténet</t>
  </si>
  <si>
    <t>M_MEJT</t>
  </si>
  <si>
    <t>M_AN_J</t>
  </si>
  <si>
    <t>Hangszerelés</t>
  </si>
  <si>
    <t>M_HSZ_J</t>
  </si>
  <si>
    <t>Szabadon választható tantárgyak**</t>
  </si>
  <si>
    <t xml:space="preserve">   P = a megjelölt tanegységgel párhuzamosan vagy azt követően vehető fel</t>
  </si>
  <si>
    <r>
      <t xml:space="preserve">A képzés tanóráinak teljes számát a kötelező tantárgyak </t>
    </r>
    <r>
      <rPr>
        <sz val="9"/>
        <rFont val="Calibri"/>
        <family val="2"/>
        <charset val="238"/>
        <scheme val="minor"/>
      </rPr>
      <t>és</t>
    </r>
    <r>
      <rPr>
        <sz val="9"/>
        <color theme="1"/>
        <rFont val="Calibri"/>
        <family val="2"/>
        <charset val="238"/>
        <scheme val="minor"/>
      </rPr>
      <t xml:space="preserve"> a hallgató által teljesített szabadon választható tantárgyak óraszáma együttesen képezi. </t>
    </r>
  </si>
  <si>
    <t>JAZZHANGSZER-MŰVÉSZ MESTERKÉPZÉSI SZAK - JAZZSZAXOFON SZAKIRÁNY</t>
  </si>
  <si>
    <t>Jazzszaxofon főtárgy</t>
  </si>
  <si>
    <t>M_FT_JSX</t>
  </si>
  <si>
    <t>Kötelezően választható tantárgyak</t>
  </si>
  <si>
    <t>Klasszikus fuvola</t>
  </si>
  <si>
    <t>Klasszikus klarinét</t>
  </si>
  <si>
    <t>JAZZ-ZENESZERZŐ MESTERKÉPZÉSI SZAK</t>
  </si>
  <si>
    <t>Jazz-zeneszerzés főtárgy</t>
  </si>
  <si>
    <t>M_FT_JZS</t>
  </si>
  <si>
    <t>Klasszikus zeneszerzés</t>
  </si>
  <si>
    <t>Stílusismeret</t>
  </si>
  <si>
    <t>M_SI</t>
  </si>
  <si>
    <t>EGYHÁZZENE-MŰVÉSZ MESTERKÉPZÉSI SZAK - EGYHÁZZENE (Orgona kötelezően választható modullal)</t>
  </si>
  <si>
    <t>Komplex liturgikus gyakorlat főtárgy</t>
  </si>
  <si>
    <t>M_FT_KLG(21)</t>
  </si>
  <si>
    <t>M_K_EZ(21)</t>
  </si>
  <si>
    <t xml:space="preserve">Zeneszerzés </t>
  </si>
  <si>
    <t>M_ZSZ_EZ(20)</t>
  </si>
  <si>
    <t>Orgona kötelezően választható modul</t>
  </si>
  <si>
    <t>M_O_EO(21)</t>
  </si>
  <si>
    <t>Előadói gyakorlat és korrepetíció</t>
  </si>
  <si>
    <t>M_EK_EZ(21)</t>
  </si>
  <si>
    <t>Liturgikus orgonajáték</t>
  </si>
  <si>
    <t>M_LOJ_EO(21)</t>
  </si>
  <si>
    <t>Transzponálás, partitúrajáték és continuo</t>
  </si>
  <si>
    <t>M_TPC_EO(21)</t>
  </si>
  <si>
    <t>Orgonairodalom</t>
  </si>
  <si>
    <t>M_OIR(21)</t>
  </si>
  <si>
    <t>Népénektörténet</t>
  </si>
  <si>
    <t>M_NT(21)</t>
  </si>
  <si>
    <t>Modul összesen:</t>
  </si>
  <si>
    <t>Felekezet szerint kötelezően választható tantárgyak**</t>
  </si>
  <si>
    <t>Liturgiatörténet (katolikus)</t>
  </si>
  <si>
    <t>M_LT_K(21)</t>
  </si>
  <si>
    <t>Liturgiatörténet (protestáns)</t>
  </si>
  <si>
    <t>M_LT_P(21)</t>
  </si>
  <si>
    <t xml:space="preserve">   szakdolgozat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</si>
  <si>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</si>
  <si>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</si>
  <si>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** A kettő közül az egyik tantárgy elvégzése kötelező, a hallgató választása szerint.</t>
  </si>
  <si>
    <t xml:space="preserve">       tetszőleges félév- és kreditfelosztásban veheti fel.</t>
  </si>
  <si>
    <t xml:space="preserve">       Az egyes szabadon választható tantárgyak kreditértéke és óraszáma eltérő lehet, az aktuális félévi meghirdetésektől függ. </t>
  </si>
  <si>
    <t>EGYHÁZZENE-MŰVÉSZ MESTERKÉPZÉSI SZAK - EGYHÁZZENE (Karvezetés kötelezően választható modullal)</t>
  </si>
  <si>
    <t>Karvezetés kötelezően választható modul</t>
  </si>
  <si>
    <t>Kórusvezénylés</t>
  </si>
  <si>
    <t>M_KV_EK(21)</t>
  </si>
  <si>
    <t>M_O_EZ(21)</t>
  </si>
  <si>
    <t>M_LOJ_EZ(21)</t>
  </si>
  <si>
    <t>Hangképzés</t>
  </si>
  <si>
    <t>M_HK_EK(21)</t>
  </si>
  <si>
    <t>Gregorián és graduál repertoárismeret</t>
  </si>
  <si>
    <t>M_GGR(21)</t>
  </si>
  <si>
    <t>Többszólamú repertoárismeret</t>
  </si>
  <si>
    <t>M_TRI(21)</t>
  </si>
  <si>
    <t>Menzurális paleográfia</t>
  </si>
  <si>
    <t>M_MP(21)</t>
  </si>
  <si>
    <t>Keleti liturgikus ének</t>
  </si>
  <si>
    <t>M_KLE(21)</t>
  </si>
  <si>
    <t>EGYHÁZZENE-MŰVÉSZ MESTERKÉPZÉSI SZAK - EGYHÁZZENE (Liturgikus szólóének kötelezően választható modullal)</t>
  </si>
  <si>
    <t>Liturgikus szólóének kötelezően választható modul</t>
  </si>
  <si>
    <t>M_HK_LS(21)</t>
  </si>
  <si>
    <t>M_EK_EZ_LS(21)</t>
  </si>
  <si>
    <t>M_KV_EZ(21)</t>
  </si>
  <si>
    <t>Hangegészségtan</t>
  </si>
  <si>
    <t>M_HET(21)</t>
  </si>
  <si>
    <t>M_ODT_E(19)</t>
  </si>
  <si>
    <t xml:space="preserve">KÓRUSKARNAGY MESTERKÉPZÉSI SZAK </t>
  </si>
  <si>
    <t>Vezényléstechnika főtárgy</t>
  </si>
  <si>
    <t>M_FT_VT(21)</t>
  </si>
  <si>
    <t>Énekkari vezénylés főtárgy</t>
  </si>
  <si>
    <t>M_FT_EV(21)</t>
  </si>
  <si>
    <t>Zenekari vezénylés (oratórium)</t>
  </si>
  <si>
    <t>M_ZKV_KK</t>
  </si>
  <si>
    <t>M_RI_KK</t>
  </si>
  <si>
    <t>Az énekkari vezénylés módszertana</t>
  </si>
  <si>
    <t>M_EVM_18</t>
  </si>
  <si>
    <t>Kórushospitálás</t>
  </si>
  <si>
    <t>M_KHP</t>
  </si>
  <si>
    <t>Előadói gyakorlat</t>
  </si>
  <si>
    <t>M_EG_KK</t>
  </si>
  <si>
    <t>M_HK_KK</t>
  </si>
  <si>
    <t>Kamaraének</t>
  </si>
  <si>
    <t>M_KEN_KK</t>
  </si>
  <si>
    <t>Diplomakórus</t>
  </si>
  <si>
    <t>M_DK</t>
  </si>
  <si>
    <t>M_Z_KK</t>
  </si>
  <si>
    <t>Szolfézs</t>
  </si>
  <si>
    <t>M_SZF_KK</t>
  </si>
  <si>
    <t>KARMESTER MESTERKÉPZÉSI SZAK - ZENEKARI KARMESTER SZAKIRÁNY</t>
  </si>
  <si>
    <t>Vezénylés főtárgy</t>
  </si>
  <si>
    <t>M_FT_VEZ(21)</t>
  </si>
  <si>
    <t>Énekkari vezénylés (oratórium)</t>
  </si>
  <si>
    <t>M_EV</t>
  </si>
  <si>
    <t>Zenekari hospitálás</t>
  </si>
  <si>
    <t>M_ZH</t>
  </si>
  <si>
    <t>M_OPK_KM</t>
  </si>
  <si>
    <t>M_Z_KM</t>
  </si>
  <si>
    <t>Társas zene</t>
  </si>
  <si>
    <t>M_TZE_KM</t>
  </si>
  <si>
    <t>M_HK_KM</t>
  </si>
  <si>
    <t>M_HSZ_KM</t>
  </si>
  <si>
    <t>M_TP_KM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</si>
  <si>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</si>
  <si>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</si>
  <si>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</si>
  <si>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</si>
  <si>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</si>
  <si>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</si>
  <si>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</si>
  <si>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</si>
  <si>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</si>
  <si>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</si>
  <si>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</si>
  <si>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</si>
  <si>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</si>
  <si>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</si>
  <si>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</si>
  <si>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</si>
  <si>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</si>
  <si>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</si>
  <si>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</si>
  <si>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</si>
  <si>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</si>
  <si>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</si>
  <si>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</si>
  <si>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</si>
  <si>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</si>
  <si>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</si>
  <si>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</si>
  <si>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</si>
  <si>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</si>
  <si>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ZENESZERZŐ MESTERKÉPZÉSI SZAK</t>
  </si>
  <si>
    <t>Zeneszerzés főtárgy</t>
  </si>
  <si>
    <t>M_FT_ZSZ(19)</t>
  </si>
  <si>
    <t>20-21. századi hangszerelés főtárgy</t>
  </si>
  <si>
    <t>M_FT_XXH(19)</t>
  </si>
  <si>
    <t>Klasszikus kompozíciós gyakorlat főtárgy</t>
  </si>
  <si>
    <t>M_FT_KKG(19)</t>
  </si>
  <si>
    <t>Kortárs kompozíciós technikák főtárgy</t>
  </si>
  <si>
    <t>M_FT_KKT(19)</t>
  </si>
  <si>
    <t>1945 utáni zenetörténet</t>
  </si>
  <si>
    <t>M_45(19)</t>
  </si>
  <si>
    <t>Formatan és analízis</t>
  </si>
  <si>
    <t>M_FAN</t>
  </si>
  <si>
    <t>ZENESZERZŐ MESTERKÉPZÉSI SZAK - ELEKTROAKUSZTIKUS ZENESZERZÉS SPECIALIZÁCIÓ</t>
  </si>
  <si>
    <t>Elektroakusztikus zeneszerzés specializáció</t>
  </si>
  <si>
    <t>Interaktív zenei projekt</t>
  </si>
  <si>
    <t>M_IZP(19)</t>
  </si>
  <si>
    <t>Kompozíciós módszerek (elemzés, gyakorlat)</t>
  </si>
  <si>
    <t>M_KM(19)</t>
  </si>
  <si>
    <t>M_TZE_ELZ(19)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</si>
  <si>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</si>
  <si>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</si>
  <si>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</si>
  <si>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</si>
  <si>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</si>
  <si>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</si>
  <si>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M_FT_LST(19)</t>
  </si>
  <si>
    <t>Könnyűzenei gyakorlat főtárgy</t>
  </si>
  <si>
    <t>M_FT_KG</t>
  </si>
  <si>
    <t>M_FT_KKT_A</t>
  </si>
  <si>
    <t>Filmzene analízis</t>
  </si>
  <si>
    <t>M_FA(20)</t>
  </si>
  <si>
    <t>M_KZ-22</t>
  </si>
  <si>
    <t>M_KF-22</t>
  </si>
  <si>
    <t>M_KK-22</t>
  </si>
  <si>
    <t>M_KZS-22</t>
  </si>
  <si>
    <t>M_K2</t>
  </si>
  <si>
    <t>Váltóhangszer - esz klarinét</t>
  </si>
  <si>
    <t>Váltóhangszer - basszusklarinét</t>
  </si>
  <si>
    <t>Hatályos: 2023. szeptember 1-től</t>
  </si>
  <si>
    <t>Jazzének</t>
  </si>
  <si>
    <t>Jazzbőgő</t>
  </si>
  <si>
    <t>JAZZÉNEK-MŰVÉSZ MESTERKÉPZÉSI SZAK</t>
  </si>
  <si>
    <t>Szakfelelős: Csuhaj-Barna Tiborné</t>
  </si>
  <si>
    <t>Jazzének főtárgy</t>
  </si>
  <si>
    <t>Klasszikus ének</t>
  </si>
  <si>
    <t>Jazzkar</t>
  </si>
  <si>
    <t>Jazzvokál-hangszerelés</t>
  </si>
  <si>
    <t>Mobilitási ablakok: 2. félév, 3. félév</t>
  </si>
  <si>
    <t>JAZZHANGSZER-MŰVÉSZ MESTERKÉPZÉSI SZAK - JAZZBŐGŐ SZAKIRÁNY</t>
  </si>
  <si>
    <t>Szakfelelős: Bacsó Kristóf Péter</t>
  </si>
  <si>
    <t>Szakirány-felelős: Csuhaj-Barna Tibor</t>
  </si>
  <si>
    <t>Jazzbőgő főtárgy</t>
  </si>
  <si>
    <t>Klasszikus gordon</t>
  </si>
  <si>
    <t>R; PÁRH: Nagyzenekari gyakorlat</t>
  </si>
  <si>
    <t>M_FT_JE-23</t>
  </si>
  <si>
    <t>M_KE-23</t>
  </si>
  <si>
    <t>M_JVH-23</t>
  </si>
  <si>
    <t>M_JK-23</t>
  </si>
  <si>
    <t>M_FT_JB-23</t>
  </si>
  <si>
    <t>M_KGD-23</t>
  </si>
  <si>
    <t>M_VH_TSX-23</t>
  </si>
  <si>
    <t>Váltóhangszer - piccolo</t>
  </si>
  <si>
    <t>M_VH_PC-23</t>
  </si>
  <si>
    <t>Váltóhangszer - angolkürt</t>
  </si>
  <si>
    <t>M_VH_AK-23</t>
  </si>
  <si>
    <t>Váltóhangszer - kontrafagott</t>
  </si>
  <si>
    <t>M_VH_KF-23</t>
  </si>
  <si>
    <t>M_VH_EKL-23</t>
  </si>
  <si>
    <t>M_VH_BKL-23</t>
  </si>
  <si>
    <t>Váltóhangszer - tenor és szoprán szaxofon</t>
  </si>
  <si>
    <t>Tantervek 2024. szeptember 1-től – MA</t>
  </si>
  <si>
    <t>M_KZ4-24</t>
  </si>
  <si>
    <t>M_I_Z-24</t>
  </si>
  <si>
    <t>M_KZO-24</t>
  </si>
  <si>
    <t>Hatályos: 2024. szeptember 1-től</t>
  </si>
  <si>
    <t>M_HRI-24</t>
  </si>
  <si>
    <t>M_ERI-24</t>
  </si>
  <si>
    <t>M_I_CS-24</t>
  </si>
  <si>
    <t>M_ZSI_HF-24</t>
  </si>
  <si>
    <t>M_VN-24</t>
  </si>
  <si>
    <t>M_FEGY-24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</si>
</sst>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08">
    <xf numFmtId="0" fontId="0" fillId="0" borderId="0" xfId="0"/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7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2" fillId="0" borderId="70" xfId="0" applyFont="1" applyBorder="1"/>
    <xf numFmtId="0" fontId="2" fillId="0" borderId="101" xfId="0" applyFont="1" applyBorder="1" applyAlignment="1">
      <alignment horizontal="center" wrapText="1"/>
    </xf>
    <xf numFmtId="0" fontId="2" fillId="0" borderId="105" xfId="0" applyFont="1" applyBorder="1" applyAlignment="1">
      <alignment horizontal="center"/>
    </xf>
    <xf numFmtId="0" fontId="2" fillId="0" borderId="90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4" fillId="0" borderId="95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4" fillId="0" borderId="107" xfId="0" applyFont="1" applyBorder="1"/>
    <xf numFmtId="164" fontId="2" fillId="0" borderId="36" xfId="0" applyNumberFormat="1" applyFont="1" applyBorder="1" applyAlignment="1">
      <alignment horizontal="center"/>
    </xf>
    <xf numFmtId="0" fontId="7" fillId="0" borderId="0" xfId="0" applyFont="1"/>
    <xf numFmtId="0" fontId="2" fillId="0" borderId="91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164" fontId="3" fillId="0" borderId="81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164" fontId="3" fillId="0" borderId="84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69" xfId="0" applyFont="1" applyBorder="1"/>
    <xf numFmtId="0" fontId="2" fillId="0" borderId="77" xfId="0" applyFont="1" applyBorder="1"/>
    <xf numFmtId="0" fontId="3" fillId="0" borderId="81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9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00" xfId="0" applyFont="1" applyBorder="1" applyAlignment="1">
      <alignment horizontal="center" wrapText="1"/>
    </xf>
    <xf numFmtId="0" fontId="9" fillId="0" borderId="76" xfId="0" applyFont="1" applyBorder="1" applyAlignment="1">
      <alignment horizontal="center"/>
    </xf>
    <xf numFmtId="0" fontId="9" fillId="0" borderId="6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/>
    <xf numFmtId="0" fontId="12" fillId="0" borderId="14" xfId="0" applyFont="1" applyBorder="1"/>
    <xf numFmtId="0" fontId="12" fillId="0" borderId="0" xfId="0" applyFont="1"/>
    <xf numFmtId="0" fontId="0" fillId="0" borderId="14" xfId="0" applyBorder="1"/>
    <xf numFmtId="0" fontId="14" fillId="0" borderId="14" xfId="2" applyFill="1" applyBorder="1"/>
    <xf numFmtId="0" fontId="9" fillId="0" borderId="22" xfId="0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10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62" xfId="0" applyFont="1" applyBorder="1" applyAlignment="1">
      <alignment horizontal="center" wrapText="1"/>
    </xf>
    <xf numFmtId="0" fontId="9" fillId="0" borderId="90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9" fillId="0" borderId="74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2" fillId="0" borderId="118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164" fontId="2" fillId="0" borderId="119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70" xfId="0" applyFont="1" applyBorder="1"/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120" xfId="0" applyFont="1" applyBorder="1"/>
    <xf numFmtId="0" fontId="2" fillId="0" borderId="5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70" xfId="0" applyFont="1" applyBorder="1" applyAlignment="1">
      <alignment horizontal="left"/>
    </xf>
    <xf numFmtId="0" fontId="2" fillId="0" borderId="64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4" fillId="0" borderId="14" xfId="2" applyBorder="1"/>
    <xf numFmtId="0" fontId="9" fillId="0" borderId="33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7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71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9" fillId="0" borderId="71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9" fillId="0" borderId="80" xfId="0" applyFont="1" applyBorder="1" applyAlignment="1">
      <alignment horizontal="center" wrapText="1"/>
    </xf>
    <xf numFmtId="0" fontId="9" fillId="0" borderId="8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/>
    <xf numFmtId="0" fontId="2" fillId="0" borderId="100" xfId="0" applyFont="1" applyBorder="1" applyAlignment="1">
      <alignment horizontal="center" wrapText="1"/>
    </xf>
    <xf numFmtId="164" fontId="3" fillId="0" borderId="50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8" xfId="0" applyFont="1" applyBorder="1"/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21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" fillId="0" borderId="8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/>
    <xf numFmtId="0" fontId="0" fillId="0" borderId="0" xfId="0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4" xfId="2" applyBorder="1" applyAlignment="1">
      <alignment wrapText="1"/>
    </xf>
    <xf numFmtId="0" fontId="14" fillId="0" borderId="0" xfId="2" applyBorder="1" applyAlignment="1">
      <alignment wrapText="1"/>
    </xf>
    <xf numFmtId="0" fontId="4" fillId="0" borderId="11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164" fontId="3" fillId="0" borderId="156" xfId="0" applyNumberFormat="1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164" fontId="3" fillId="0" borderId="154" xfId="0" applyNumberFormat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4" fillId="0" borderId="161" xfId="0" applyFont="1" applyBorder="1"/>
    <xf numFmtId="0" fontId="2" fillId="0" borderId="162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2" fillId="0" borderId="134" xfId="0" applyFont="1" applyBorder="1" applyAlignment="1">
      <alignment horizontal="center" wrapText="1"/>
    </xf>
    <xf numFmtId="0" fontId="2" fillId="0" borderId="162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164" fontId="2" fillId="0" borderId="164" xfId="0" applyNumberFormat="1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5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5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4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0" fillId="0" borderId="165" xfId="0" applyFont="1" applyBorder="1" applyAlignment="1">
      <alignment horizontal="center"/>
    </xf>
    <xf numFmtId="0" fontId="22" fillId="0" borderId="56" xfId="0" applyFont="1" applyBorder="1" applyAlignment="1">
      <alignment horizontal="center" wrapText="1"/>
    </xf>
    <xf numFmtId="0" fontId="20" fillId="0" borderId="169" xfId="0" applyFont="1" applyBorder="1" applyAlignment="1">
      <alignment horizontal="center" wrapText="1"/>
    </xf>
    <xf numFmtId="0" fontId="20" fillId="0" borderId="55" xfId="0" applyFont="1" applyBorder="1" applyAlignment="1">
      <alignment horizontal="center"/>
    </xf>
    <xf numFmtId="0" fontId="20" fillId="0" borderId="170" xfId="0" applyFont="1" applyBorder="1" applyAlignment="1">
      <alignment horizontal="center" wrapText="1"/>
    </xf>
    <xf numFmtId="0" fontId="20" fillId="0" borderId="89" xfId="0" applyFont="1" applyBorder="1" applyAlignment="1">
      <alignment horizontal="center" wrapText="1"/>
    </xf>
    <xf numFmtId="0" fontId="20" fillId="0" borderId="96" xfId="0" applyFont="1" applyBorder="1" applyAlignment="1">
      <alignment horizontal="center" wrapText="1"/>
    </xf>
    <xf numFmtId="0" fontId="20" fillId="0" borderId="166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9" fillId="0" borderId="136" xfId="0" applyFont="1" applyBorder="1" applyAlignment="1">
      <alignment horizontal="center" vertical="center"/>
    </xf>
    <xf numFmtId="0" fontId="20" fillId="0" borderId="175" xfId="0" applyFont="1" applyBorder="1"/>
    <xf numFmtId="0" fontId="2" fillId="0" borderId="176" xfId="0" applyFont="1" applyBorder="1" applyAlignment="1">
      <alignment horizontal="center"/>
    </xf>
    <xf numFmtId="0" fontId="20" fillId="0" borderId="177" xfId="0" applyFont="1" applyBorder="1"/>
    <xf numFmtId="0" fontId="20" fillId="0" borderId="176" xfId="0" applyFont="1" applyBorder="1" applyAlignment="1">
      <alignment horizontal="center"/>
    </xf>
    <xf numFmtId="0" fontId="20" fillId="0" borderId="178" xfId="0" applyFont="1" applyBorder="1"/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left"/>
    </xf>
    <xf numFmtId="0" fontId="2" fillId="0" borderId="181" xfId="0" applyFont="1" applyBorder="1" applyAlignment="1">
      <alignment horizontal="left"/>
    </xf>
    <xf numFmtId="0" fontId="2" fillId="0" borderId="182" xfId="0" applyFont="1" applyBorder="1" applyAlignment="1">
      <alignment horizontal="center"/>
    </xf>
    <xf numFmtId="0" fontId="2" fillId="0" borderId="183" xfId="0" applyFont="1" applyBorder="1" applyAlignment="1">
      <alignment horizontal="left"/>
    </xf>
    <xf numFmtId="0" fontId="2" fillId="0" borderId="184" xfId="0" applyFont="1" applyBorder="1" applyAlignment="1">
      <alignment horizontal="center"/>
    </xf>
    <xf numFmtId="164" fontId="3" fillId="0" borderId="185" xfId="0" applyNumberFormat="1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164" fontId="3" fillId="0" borderId="186" xfId="0" applyNumberFormat="1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4" fillId="0" borderId="188" xfId="0" applyFont="1" applyBorder="1"/>
    <xf numFmtId="0" fontId="2" fillId="0" borderId="156" xfId="0" applyFont="1" applyBorder="1" applyAlignment="1">
      <alignment horizontal="center" wrapText="1"/>
    </xf>
    <xf numFmtId="0" fontId="2" fillId="0" borderId="157" xfId="0" applyFont="1" applyBorder="1" applyAlignment="1">
      <alignment horizontal="center" wrapText="1"/>
    </xf>
    <xf numFmtId="0" fontId="2" fillId="0" borderId="158" xfId="0" applyFont="1" applyBorder="1" applyAlignment="1">
      <alignment horizontal="center" wrapText="1"/>
    </xf>
    <xf numFmtId="0" fontId="2" fillId="0" borderId="156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89" xfId="0" applyFont="1" applyBorder="1" applyAlignment="1">
      <alignment horizontal="center"/>
    </xf>
    <xf numFmtId="164" fontId="2" fillId="0" borderId="190" xfId="0" applyNumberFormat="1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92" xfId="0" applyFont="1" applyBorder="1" applyAlignment="1">
      <alignment horizontal="left"/>
    </xf>
    <xf numFmtId="0" fontId="2" fillId="0" borderId="132" xfId="0" applyFont="1" applyBorder="1" applyAlignment="1">
      <alignment horizontal="center" wrapText="1"/>
    </xf>
    <xf numFmtId="0" fontId="2" fillId="0" borderId="167" xfId="0" applyFont="1" applyBorder="1" applyAlignment="1">
      <alignment horizontal="center" wrapText="1"/>
    </xf>
    <xf numFmtId="0" fontId="2" fillId="0" borderId="193" xfId="0" applyFont="1" applyBorder="1" applyAlignment="1">
      <alignment horizontal="center" wrapText="1"/>
    </xf>
    <xf numFmtId="0" fontId="2" fillId="0" borderId="132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93" xfId="0" applyFont="1" applyBorder="1" applyAlignment="1">
      <alignment horizontal="center"/>
    </xf>
    <xf numFmtId="164" fontId="2" fillId="0" borderId="194" xfId="0" applyNumberFormat="1" applyFont="1" applyBorder="1" applyAlignment="1">
      <alignment horizontal="center"/>
    </xf>
    <xf numFmtId="0" fontId="2" fillId="0" borderId="195" xfId="0" applyFont="1" applyBorder="1" applyAlignment="1">
      <alignment horizontal="center"/>
    </xf>
    <xf numFmtId="0" fontId="2" fillId="0" borderId="196" xfId="0" applyFont="1" applyBorder="1" applyAlignment="1">
      <alignment horizontal="left"/>
    </xf>
    <xf numFmtId="0" fontId="2" fillId="0" borderId="143" xfId="0" applyFont="1" applyBorder="1" applyAlignment="1">
      <alignment horizontal="center" wrapText="1"/>
    </xf>
    <xf numFmtId="0" fontId="2" fillId="0" borderId="171" xfId="0" applyFont="1" applyBorder="1" applyAlignment="1">
      <alignment horizontal="center" wrapText="1"/>
    </xf>
    <xf numFmtId="0" fontId="2" fillId="0" borderId="197" xfId="0" applyFont="1" applyBorder="1" applyAlignment="1">
      <alignment horizontal="center" wrapText="1"/>
    </xf>
    <xf numFmtId="0" fontId="2" fillId="0" borderId="143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2" fillId="0" borderId="197" xfId="0" applyFont="1" applyBorder="1" applyAlignment="1">
      <alignment horizontal="center"/>
    </xf>
    <xf numFmtId="164" fontId="2" fillId="0" borderId="198" xfId="0" applyNumberFormat="1" applyFont="1" applyBorder="1" applyAlignment="1">
      <alignment horizontal="center"/>
    </xf>
    <xf numFmtId="0" fontId="2" fillId="0" borderId="199" xfId="0" applyFont="1" applyBorder="1" applyAlignment="1">
      <alignment horizontal="center"/>
    </xf>
    <xf numFmtId="0" fontId="20" fillId="0" borderId="187" xfId="0" applyFont="1" applyBorder="1" applyAlignment="1">
      <alignment horizontal="left"/>
    </xf>
    <xf numFmtId="0" fontId="20" fillId="0" borderId="20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00" xfId="0" applyFont="1" applyBorder="1" applyAlignment="1">
      <alignment horizontal="center" wrapText="1"/>
    </xf>
    <xf numFmtId="0" fontId="20" fillId="0" borderId="201" xfId="0" applyFont="1" applyBorder="1" applyAlignment="1">
      <alignment horizontal="center" wrapText="1"/>
    </xf>
    <xf numFmtId="0" fontId="20" fillId="0" borderId="20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203" xfId="0" applyFont="1" applyBorder="1" applyAlignment="1">
      <alignment horizontal="center"/>
    </xf>
    <xf numFmtId="0" fontId="9" fillId="0" borderId="7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0" fillId="0" borderId="207" xfId="0" applyFont="1" applyBorder="1" applyAlignment="1">
      <alignment horizontal="center" wrapText="1"/>
    </xf>
    <xf numFmtId="0" fontId="9" fillId="0" borderId="208" xfId="0" applyFont="1" applyBorder="1" applyAlignment="1">
      <alignment horizontal="center" vertical="center"/>
    </xf>
    <xf numFmtId="0" fontId="2" fillId="0" borderId="180" xfId="0" applyFont="1" applyBorder="1"/>
    <xf numFmtId="0" fontId="2" fillId="0" borderId="209" xfId="0" applyFont="1" applyBorder="1"/>
    <xf numFmtId="0" fontId="2" fillId="0" borderId="210" xfId="0" applyFont="1" applyBorder="1" applyAlignment="1">
      <alignment horizontal="left"/>
    </xf>
    <xf numFmtId="0" fontId="2" fillId="0" borderId="209" xfId="0" applyFont="1" applyBorder="1" applyAlignment="1">
      <alignment horizontal="left"/>
    </xf>
    <xf numFmtId="0" fontId="9" fillId="0" borderId="133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16" fillId="0" borderId="44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221" xfId="0" applyFont="1" applyFill="1" applyBorder="1" applyAlignment="1">
      <alignment horizontal="center"/>
    </xf>
    <xf numFmtId="0" fontId="0" fillId="0" borderId="110" xfId="0" applyBorder="1"/>
    <xf numFmtId="0" fontId="2" fillId="0" borderId="6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left"/>
    </xf>
    <xf numFmtId="164" fontId="2" fillId="0" borderId="7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left"/>
    </xf>
    <xf numFmtId="0" fontId="2" fillId="0" borderId="125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164" fontId="2" fillId="0" borderId="127" xfId="0" applyNumberFormat="1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22" xfId="0" applyFont="1" applyFill="1" applyBorder="1" applyAlignment="1">
      <alignment horizontal="center"/>
    </xf>
    <xf numFmtId="164" fontId="2" fillId="0" borderId="108" xfId="0" applyNumberFormat="1" applyFont="1" applyFill="1" applyBorder="1" applyAlignment="1">
      <alignment horizontal="center"/>
    </xf>
    <xf numFmtId="0" fontId="9" fillId="0" borderId="109" xfId="0" applyFont="1" applyFill="1" applyBorder="1" applyAlignment="1">
      <alignment horizontal="center"/>
    </xf>
    <xf numFmtId="0" fontId="4" fillId="0" borderId="95" xfId="0" applyFont="1" applyBorder="1" applyAlignment="1"/>
    <xf numFmtId="0" fontId="9" fillId="0" borderId="80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164" fontId="2" fillId="0" borderId="121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0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9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 wrapText="1"/>
    </xf>
    <xf numFmtId="0" fontId="2" fillId="0" borderId="102" xfId="0" applyFont="1" applyFill="1" applyBorder="1" applyAlignment="1">
      <alignment horizontal="center" wrapText="1"/>
    </xf>
    <xf numFmtId="0" fontId="9" fillId="0" borderId="77" xfId="0" applyFont="1" applyBorder="1"/>
    <xf numFmtId="0" fontId="2" fillId="0" borderId="166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16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" fillId="0" borderId="78" xfId="0" applyFont="1" applyFill="1" applyBorder="1"/>
    <xf numFmtId="0" fontId="2" fillId="0" borderId="8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7" xfId="0" applyFont="1" applyFill="1" applyBorder="1"/>
    <xf numFmtId="0" fontId="2" fillId="0" borderId="69" xfId="0" applyFont="1" applyFill="1" applyBorder="1" applyAlignment="1"/>
    <xf numFmtId="0" fontId="2" fillId="0" borderId="56" xfId="0" applyFont="1" applyFill="1" applyBorder="1" applyAlignment="1">
      <alignment horizontal="center" wrapText="1"/>
    </xf>
    <xf numFmtId="0" fontId="2" fillId="0" borderId="67" xfId="0" applyFont="1" applyFill="1" applyBorder="1" applyAlignment="1"/>
    <xf numFmtId="0" fontId="2" fillId="0" borderId="77" xfId="0" applyFont="1" applyFill="1" applyBorder="1" applyAlignment="1"/>
    <xf numFmtId="0" fontId="9" fillId="0" borderId="1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84" xfId="0" applyFont="1" applyBorder="1"/>
    <xf numFmtId="0" fontId="2" fillId="0" borderId="84" xfId="0" applyFont="1" applyBorder="1" applyAlignment="1">
      <alignment horizontal="center"/>
    </xf>
    <xf numFmtId="164" fontId="10" fillId="0" borderId="124" xfId="0" applyNumberFormat="1" applyFont="1" applyBorder="1" applyAlignment="1">
      <alignment horizontal="center"/>
    </xf>
    <xf numFmtId="0" fontId="10" fillId="0" borderId="125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2" fillId="0" borderId="69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4" fillId="0" borderId="95" xfId="0" applyFont="1" applyFill="1" applyBorder="1"/>
    <xf numFmtId="0" fontId="2" fillId="0" borderId="81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68" xfId="0" applyFont="1" applyFill="1" applyBorder="1"/>
    <xf numFmtId="0" fontId="2" fillId="0" borderId="91" xfId="0" applyFont="1" applyFill="1" applyBorder="1" applyAlignment="1">
      <alignment horizontal="center" wrapText="1"/>
    </xf>
    <xf numFmtId="0" fontId="2" fillId="0" borderId="111" xfId="0" applyFont="1" applyFill="1" applyBorder="1"/>
    <xf numFmtId="0" fontId="2" fillId="0" borderId="112" xfId="0" applyFont="1" applyFill="1" applyBorder="1" applyAlignment="1">
      <alignment horizontal="center" wrapText="1"/>
    </xf>
    <xf numFmtId="0" fontId="2" fillId="0" borderId="113" xfId="0" applyFont="1" applyFill="1" applyBorder="1" applyAlignment="1">
      <alignment horizontal="center" wrapText="1"/>
    </xf>
    <xf numFmtId="0" fontId="2" fillId="0" borderId="114" xfId="0" applyFont="1" applyFill="1" applyBorder="1" applyAlignment="1">
      <alignment horizontal="center" wrapText="1"/>
    </xf>
    <xf numFmtId="0" fontId="2" fillId="0" borderId="115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164" fontId="2" fillId="0" borderId="116" xfId="0" applyNumberFormat="1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7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164" fontId="2" fillId="0" borderId="74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4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9" fillId="0" borderId="15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3" fillId="4" borderId="44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73" xfId="0" applyFont="1" applyFill="1" applyBorder="1" applyAlignment="1">
      <alignment horizont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9" fillId="3" borderId="4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left"/>
    </xf>
    <xf numFmtId="0" fontId="23" fillId="4" borderId="4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7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72" xfId="0" applyBorder="1" applyAlignment="1">
      <alignment horizontal="left"/>
    </xf>
    <xf numFmtId="0" fontId="4" fillId="0" borderId="227" xfId="0" applyFont="1" applyBorder="1" applyAlignment="1">
      <alignment horizontal="left" vertical="center"/>
    </xf>
    <xf numFmtId="0" fontId="4" fillId="0" borderId="228" xfId="0" applyFont="1" applyBorder="1" applyAlignment="1">
      <alignment horizontal="left" vertical="center"/>
    </xf>
    <xf numFmtId="0" fontId="4" fillId="0" borderId="227" xfId="0" applyFont="1" applyFill="1" applyBorder="1" applyAlignment="1">
      <alignment horizontal="left"/>
    </xf>
    <xf numFmtId="0" fontId="4" fillId="0" borderId="228" xfId="0" applyFont="1" applyFill="1" applyBorder="1" applyAlignment="1">
      <alignment horizontal="left"/>
    </xf>
    <xf numFmtId="0" fontId="10" fillId="0" borderId="227" xfId="0" applyFont="1" applyBorder="1" applyAlignment="1">
      <alignment horizontal="left"/>
    </xf>
    <xf numFmtId="0" fontId="10" fillId="0" borderId="86" xfId="0" applyFont="1" applyBorder="1" applyAlignment="1">
      <alignment horizontal="left"/>
    </xf>
    <xf numFmtId="0" fontId="0" fillId="0" borderId="228" xfId="0" applyBorder="1" applyAlignment="1">
      <alignment horizontal="left"/>
    </xf>
    <xf numFmtId="0" fontId="9" fillId="0" borderId="164" xfId="0" applyFont="1" applyBorder="1" applyAlignment="1">
      <alignment horizontal="center" vertical="center" wrapText="1"/>
    </xf>
    <xf numFmtId="0" fontId="9" fillId="0" borderId="226" xfId="0" applyFont="1" applyBorder="1" applyAlignment="1">
      <alignment horizontal="center" vertical="center" wrapText="1"/>
    </xf>
    <xf numFmtId="0" fontId="9" fillId="0" borderId="224" xfId="0" applyFont="1" applyBorder="1" applyAlignment="1">
      <alignment horizontal="center" vertical="center"/>
    </xf>
    <xf numFmtId="0" fontId="9" fillId="0" borderId="225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23" xfId="0" applyFont="1" applyFill="1" applyBorder="1" applyAlignment="1">
      <alignment horizontal="center" vertical="center" wrapText="1"/>
    </xf>
    <xf numFmtId="0" fontId="15" fillId="2" borderId="13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" fillId="0" borderId="72" xfId="0" applyFont="1" applyBorder="1" applyAlignment="1">
      <alignment horizontal="left"/>
    </xf>
    <xf numFmtId="0" fontId="4" fillId="0" borderId="20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205" xfId="0" applyFont="1" applyBorder="1" applyAlignment="1">
      <alignment horizontal="left" vertical="center"/>
    </xf>
    <xf numFmtId="0" fontId="4" fillId="0" borderId="153" xfId="0" applyFont="1" applyBorder="1" applyAlignment="1">
      <alignment horizontal="left"/>
    </xf>
    <xf numFmtId="0" fontId="4" fillId="0" borderId="154" xfId="0" applyFont="1" applyBorder="1" applyAlignment="1">
      <alignment horizontal="left"/>
    </xf>
    <xf numFmtId="0" fontId="4" fillId="0" borderId="155" xfId="0" applyFont="1" applyBorder="1" applyAlignment="1">
      <alignment horizontal="left"/>
    </xf>
    <xf numFmtId="0" fontId="3" fillId="0" borderId="153" xfId="0" applyFont="1" applyBorder="1" applyAlignment="1">
      <alignment horizontal="left"/>
    </xf>
    <xf numFmtId="0" fontId="3" fillId="0" borderId="154" xfId="0" applyFont="1" applyBorder="1" applyAlignment="1">
      <alignment horizontal="left"/>
    </xf>
    <xf numFmtId="0" fontId="3" fillId="0" borderId="16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9" fillId="0" borderId="186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06" xfId="0" applyFont="1" applyBorder="1" applyAlignment="1">
      <alignment horizontal="center" vertical="center" wrapText="1"/>
    </xf>
    <xf numFmtId="0" fontId="9" fillId="0" borderId="18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20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15" fillId="2" borderId="174" xfId="0" applyFont="1" applyFill="1" applyBorder="1" applyAlignment="1">
      <alignment horizontal="center" vertical="center" wrapText="1"/>
    </xf>
    <xf numFmtId="0" fontId="15" fillId="2" borderId="136" xfId="0" applyFont="1" applyFill="1" applyBorder="1" applyAlignment="1">
      <alignment horizontal="center" vertical="center" wrapText="1"/>
    </xf>
    <xf numFmtId="0" fontId="15" fillId="2" borderId="212" xfId="0" applyFont="1" applyFill="1" applyBorder="1" applyAlignment="1">
      <alignment horizontal="center" vertical="center" wrapText="1"/>
    </xf>
    <xf numFmtId="0" fontId="15" fillId="2" borderId="204" xfId="0" applyFont="1" applyFill="1" applyBorder="1" applyAlignment="1">
      <alignment horizontal="center" vertical="center" wrapText="1"/>
    </xf>
    <xf numFmtId="0" fontId="15" fillId="2" borderId="205" xfId="0" applyFont="1" applyFill="1" applyBorder="1" applyAlignment="1">
      <alignment horizontal="center" vertical="center" wrapText="1"/>
    </xf>
    <xf numFmtId="0" fontId="9" fillId="0" borderId="215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21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21" fillId="3" borderId="2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214" xfId="0" applyFont="1" applyFill="1" applyBorder="1" applyAlignment="1">
      <alignment horizontal="center" vertical="center"/>
    </xf>
    <xf numFmtId="0" fontId="2" fillId="0" borderId="15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9" fillId="0" borderId="183" xfId="0" applyFont="1" applyBorder="1" applyAlignment="1">
      <alignment horizontal="center" vertical="center" wrapText="1"/>
    </xf>
    <xf numFmtId="0" fontId="4" fillId="0" borderId="191" xfId="0" applyFont="1" applyBorder="1" applyAlignment="1">
      <alignment horizontal="left" vertical="center"/>
    </xf>
    <xf numFmtId="0" fontId="4" fillId="0" borderId="186" xfId="0" applyFont="1" applyBorder="1" applyAlignment="1">
      <alignment horizontal="left" vertical="center"/>
    </xf>
    <xf numFmtId="0" fontId="4" fillId="0" borderId="154" xfId="0" applyFont="1" applyBorder="1" applyAlignment="1">
      <alignment horizontal="left" vertical="center"/>
    </xf>
    <xf numFmtId="0" fontId="4" fillId="0" borderId="155" xfId="0" applyFont="1" applyBorder="1" applyAlignment="1">
      <alignment horizontal="left" vertical="center"/>
    </xf>
    <xf numFmtId="0" fontId="4" fillId="0" borderId="20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05" xfId="0" applyFont="1" applyBorder="1" applyAlignment="1">
      <alignment horizontal="left"/>
    </xf>
    <xf numFmtId="0" fontId="3" fillId="0" borderId="191" xfId="0" applyFont="1" applyBorder="1" applyAlignment="1">
      <alignment horizontal="left"/>
    </xf>
    <xf numFmtId="0" fontId="3" fillId="0" borderId="186" xfId="0" applyFont="1" applyBorder="1" applyAlignment="1">
      <alignment horizontal="left"/>
    </xf>
    <xf numFmtId="0" fontId="3" fillId="0" borderId="150" xfId="0" applyFont="1" applyBorder="1" applyAlignment="1">
      <alignment horizontal="left"/>
    </xf>
    <xf numFmtId="0" fontId="9" fillId="0" borderId="168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9" fillId="0" borderId="12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9" fillId="0" borderId="1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164" fontId="2" fillId="0" borderId="75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164" fontId="2" fillId="0" borderId="127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130" xfId="0" applyFont="1" applyBorder="1" applyAlignment="1">
      <alignment horizontal="center" vertical="center"/>
    </xf>
    <xf numFmtId="164" fontId="2" fillId="0" borderId="130" xfId="0" applyNumberFormat="1" applyFont="1" applyBorder="1" applyAlignment="1">
      <alignment horizontal="center" vertical="center"/>
    </xf>
    <xf numFmtId="0" fontId="2" fillId="0" borderId="183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164" fontId="2" fillId="0" borderId="12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164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B1" sqref="B1:J1"/>
    </sheetView>
  </sheetViews>
  <sheetFormatPr defaultRowHeight="15" x14ac:dyDescent="0.25"/>
  <cols>
    <col min="1" max="1" width="4.42578125" customWidth="1"/>
    <col min="2" max="2" width="29" customWidth="1"/>
    <col min="3" max="3" width="4.7109375" customWidth="1"/>
    <col min="4" max="4" width="26.5703125" customWidth="1"/>
    <col min="5" max="5" width="4.7109375" customWidth="1"/>
    <col min="6" max="6" width="25.28515625" customWidth="1"/>
    <col min="7" max="7" width="4.7109375" customWidth="1"/>
    <col min="8" max="8" width="47.42578125" style="253" customWidth="1"/>
    <col min="9" max="9" width="4.7109375" customWidth="1"/>
    <col min="10" max="10" width="29.85546875" customWidth="1"/>
    <col min="11" max="11" width="4.7109375" customWidth="1"/>
  </cols>
  <sheetData>
    <row r="1" spans="2:11" ht="24" customHeight="1" x14ac:dyDescent="0.35">
      <c r="B1" s="562" t="s">
        <v>482</v>
      </c>
      <c r="C1" s="562"/>
      <c r="D1" s="562"/>
      <c r="E1" s="562"/>
      <c r="F1" s="562"/>
      <c r="G1" s="562"/>
      <c r="H1" s="562"/>
      <c r="I1" s="562"/>
      <c r="J1" s="562"/>
      <c r="K1" s="95"/>
    </row>
    <row r="2" spans="2:11" ht="18" customHeight="1" x14ac:dyDescent="0.25"/>
    <row r="3" spans="2:11" ht="18" customHeight="1" x14ac:dyDescent="0.25">
      <c r="B3" s="96" t="s">
        <v>0</v>
      </c>
      <c r="C3" s="97"/>
      <c r="D3" s="96" t="s">
        <v>1</v>
      </c>
      <c r="E3" s="97"/>
      <c r="F3" s="96" t="s">
        <v>2</v>
      </c>
      <c r="G3" s="97"/>
      <c r="H3" s="254" t="s">
        <v>3</v>
      </c>
      <c r="I3" s="97"/>
      <c r="J3" s="96" t="s">
        <v>4</v>
      </c>
      <c r="K3" s="97"/>
    </row>
    <row r="4" spans="2:11" ht="18" customHeight="1" x14ac:dyDescent="0.25">
      <c r="B4" s="98"/>
      <c r="D4" s="98"/>
      <c r="F4" s="98"/>
      <c r="H4" s="255"/>
      <c r="J4" s="98"/>
    </row>
    <row r="5" spans="2:11" ht="18" customHeight="1" x14ac:dyDescent="0.25">
      <c r="B5" s="99" t="s">
        <v>5</v>
      </c>
      <c r="D5" s="170" t="s">
        <v>6</v>
      </c>
      <c r="F5" s="170" t="s">
        <v>7</v>
      </c>
      <c r="H5" s="256" t="s">
        <v>8</v>
      </c>
      <c r="J5" s="170" t="s">
        <v>9</v>
      </c>
    </row>
    <row r="6" spans="2:11" ht="18" customHeight="1" x14ac:dyDescent="0.25">
      <c r="B6" s="99" t="s">
        <v>10</v>
      </c>
      <c r="D6" s="170" t="s">
        <v>11</v>
      </c>
      <c r="F6" s="170" t="s">
        <v>12</v>
      </c>
      <c r="H6" s="256" t="s">
        <v>13</v>
      </c>
      <c r="J6" s="170" t="s">
        <v>14</v>
      </c>
    </row>
    <row r="7" spans="2:11" ht="18" customHeight="1" x14ac:dyDescent="0.25">
      <c r="B7" s="99" t="s">
        <v>15</v>
      </c>
      <c r="F7" s="170" t="s">
        <v>16</v>
      </c>
      <c r="H7" s="256" t="s">
        <v>17</v>
      </c>
      <c r="J7" s="170" t="s">
        <v>18</v>
      </c>
    </row>
    <row r="8" spans="2:11" ht="18" customHeight="1" x14ac:dyDescent="0.25">
      <c r="B8" s="99" t="s">
        <v>19</v>
      </c>
      <c r="F8" s="170" t="s">
        <v>451</v>
      </c>
      <c r="H8" s="257"/>
      <c r="J8" s="170" t="s">
        <v>20</v>
      </c>
    </row>
    <row r="9" spans="2:11" ht="18" customHeight="1" x14ac:dyDescent="0.25">
      <c r="B9" s="99" t="s">
        <v>21</v>
      </c>
      <c r="F9" s="170" t="s">
        <v>452</v>
      </c>
      <c r="H9" s="257"/>
      <c r="J9" s="170" t="s">
        <v>22</v>
      </c>
    </row>
    <row r="10" spans="2:11" ht="18" customHeight="1" x14ac:dyDescent="0.25">
      <c r="B10" s="99" t="s">
        <v>23</v>
      </c>
      <c r="J10" s="170" t="s">
        <v>24</v>
      </c>
    </row>
    <row r="11" spans="2:11" ht="18" customHeight="1" x14ac:dyDescent="0.25">
      <c r="B11" s="99" t="s">
        <v>25</v>
      </c>
      <c r="J11" s="170" t="s">
        <v>26</v>
      </c>
    </row>
    <row r="12" spans="2:11" ht="18" customHeight="1" x14ac:dyDescent="0.25">
      <c r="B12" s="99" t="s">
        <v>27</v>
      </c>
    </row>
    <row r="13" spans="2:11" ht="18" customHeight="1" x14ac:dyDescent="0.25">
      <c r="B13" s="99" t="s">
        <v>28</v>
      </c>
    </row>
    <row r="14" spans="2:11" ht="18" customHeight="1" x14ac:dyDescent="0.25">
      <c r="B14" s="99" t="s">
        <v>29</v>
      </c>
    </row>
    <row r="15" spans="2:11" ht="18" customHeight="1" x14ac:dyDescent="0.25">
      <c r="B15" s="99" t="s">
        <v>30</v>
      </c>
    </row>
    <row r="16" spans="2:11" ht="18" customHeight="1" x14ac:dyDescent="0.25">
      <c r="B16" s="99" t="s">
        <v>31</v>
      </c>
    </row>
    <row r="17" spans="2:2" ht="18" customHeight="1" x14ac:dyDescent="0.25">
      <c r="B17" s="99" t="s">
        <v>32</v>
      </c>
    </row>
    <row r="18" spans="2:2" ht="18" customHeight="1" x14ac:dyDescent="0.25">
      <c r="B18" s="99" t="s">
        <v>33</v>
      </c>
    </row>
    <row r="19" spans="2:2" ht="18" customHeight="1" x14ac:dyDescent="0.25">
      <c r="B19" s="99" t="s">
        <v>34</v>
      </c>
    </row>
    <row r="20" spans="2:2" ht="18" customHeight="1" x14ac:dyDescent="0.25">
      <c r="B20" s="99" t="s">
        <v>35</v>
      </c>
    </row>
    <row r="21" spans="2:2" ht="18" customHeight="1" x14ac:dyDescent="0.25">
      <c r="B21" s="99" t="s">
        <v>36</v>
      </c>
    </row>
    <row r="22" spans="2:2" ht="18" customHeight="1" x14ac:dyDescent="0.25">
      <c r="B22" s="99" t="s">
        <v>37</v>
      </c>
    </row>
    <row r="23" spans="2:2" ht="18" customHeight="1" x14ac:dyDescent="0.25">
      <c r="B23" s="99" t="s">
        <v>38</v>
      </c>
    </row>
    <row r="24" spans="2:2" ht="18" customHeight="1" x14ac:dyDescent="0.25">
      <c r="B24" s="99" t="s">
        <v>39</v>
      </c>
    </row>
    <row r="25" spans="2:2" ht="18" customHeight="1" x14ac:dyDescent="0.25">
      <c r="B25" s="170" t="s">
        <v>40</v>
      </c>
    </row>
    <row r="26" spans="2:2" ht="18" customHeight="1" x14ac:dyDescent="0.25">
      <c r="B26" s="170" t="s">
        <v>41</v>
      </c>
    </row>
    <row r="27" spans="2:2" ht="18" customHeight="1" x14ac:dyDescent="0.25"/>
  </sheetData>
  <sheetProtection algorithmName="SHA-512" hashValue="rDHm3ivRbEpbvuCQ/2WnvdiRrPwXP5aqpI5qk6jdhaU173Y2NjNSTUIUp/c266qDOIQe+TsYCFTP0Z9efT7MKw==" saltValue="SUKsWFrheFTZZiqvPs2FQw==" spinCount="100000" sheet="1" objects="1" scenarios="1"/>
  <mergeCells count="1">
    <mergeCell ref="B1:J1"/>
  </mergeCells>
  <hyperlinks>
    <hyperlink ref="B5" location="MA_zongora!A1" display="Zongora"/>
    <hyperlink ref="B6" location="'MA_zkis-korr.'!A1" display="Zongorakísérő-korrepetitor"/>
    <hyperlink ref="B7" location="MA_orgona!A1" display="Orgona"/>
    <hyperlink ref="B8" location="MA_csembaló!A1" display="Csembaló"/>
    <hyperlink ref="B10" location="MA_hárfa!A1" display="Hárfa"/>
    <hyperlink ref="B11" location="MA_gitár!A1" display="Gitár"/>
    <hyperlink ref="B12" location="MA_cimbalom!A1" display="Cimbalom"/>
    <hyperlink ref="B9" location="MA_harmonika!A1" display="Harmonika"/>
    <hyperlink ref="B13" location="MA_hegedű!A1" display="Hegedű"/>
    <hyperlink ref="B14" location="MA_mélyhegedű!A1" display="Mélyhegedű"/>
    <hyperlink ref="B15" location="MA_gordonka!A1" display="Gordonka"/>
    <hyperlink ref="B16" location="MA_gordon!A1" display="Gordon"/>
    <hyperlink ref="B17" location="MA_fuvola!A1" display="Fuvola"/>
    <hyperlink ref="B19" location="MA_klarinét!A1" display="Klarinét"/>
    <hyperlink ref="B18" location="MA_oboa!A1" display="Oboa"/>
    <hyperlink ref="B21" location="MA_fagott!A1" display="Fagott"/>
    <hyperlink ref="B22" location="MA_kürt!A1" display="Kürt"/>
    <hyperlink ref="B23" location="MA_trombita!A1" display="Trombita"/>
    <hyperlink ref="B24" location="MA_harsona!A1" display="Harsona"/>
    <hyperlink ref="B25" location="MA_tuba!A1" display="Tuba"/>
    <hyperlink ref="B26" location="MA_ütő!A1" display="Ütőhangszerek"/>
    <hyperlink ref="D5" location="MA_opera!A1" display="operaének"/>
    <hyperlink ref="D6" location="MA_oratórium!A1" display="oratórium- és dalének"/>
    <hyperlink ref="H5" location="MA_egyh_orgona!A1" display="Egyházzene-művész (Orgona modullal)"/>
    <hyperlink ref="H7" location="MA_egyh_lit.szólóének!A1" display="Egyházzene-művész (Liturgikus szólóének modullal)"/>
    <hyperlink ref="J8" location="MA_etnomuzikológia!A1" display="Etnomuzikológus"/>
    <hyperlink ref="J9" location="MA_Zeneszerző!A1" display="Zeneszerző"/>
    <hyperlink ref="J5" location="MA_Kóruskarnagy!A1" display="Kóruskarnagy"/>
    <hyperlink ref="J6" location="MA_Karmester!A1" display="Karmester"/>
    <hyperlink ref="J7" location="MA_muzikológus!A1" display="Muzikológus"/>
    <hyperlink ref="J10" location="MA_elektr.zenesz.spec.!A1" display="Elektronikus zeneszerzés spec."/>
    <hyperlink ref="J11" location="MA_alk.zenesz.spec.!A1" display="Alkalmazott zeneszerzés spec."/>
    <hyperlink ref="B20" location="MA_szaxofon!A1" display="Szaxofon"/>
    <hyperlink ref="F5" location="'MA_jazz-zongora'!A1" display="Jazz-zongora"/>
    <hyperlink ref="F6" location="MA_jazzszaxofon!A1" display="Jazzszaxofon"/>
    <hyperlink ref="F7" location="'MA_jazz-zeneszerző'!A1" display="Jazz-zeneszerző"/>
    <hyperlink ref="H6" location="MA_egyh_karvezetés!A1" display="Egyházzene-művész (Karvezetés modullal)"/>
    <hyperlink ref="F8" location="MA_jazzének!A1" display="Jazzének"/>
    <hyperlink ref="F9" location="MA_jazzbőgő!A1" display="Jazzbőgő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4.5703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185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x14ac:dyDescent="0.2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3.5" customHeight="1" x14ac:dyDescent="0.2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x14ac:dyDescent="0.2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60"/>
      <c r="P7" s="606"/>
      <c r="Q7" s="606"/>
      <c r="R7" s="606"/>
      <c r="S7" s="606"/>
      <c r="T7" s="607"/>
    </row>
    <row r="8" spans="1:20" ht="13.5" customHeight="1" x14ac:dyDescent="0.2">
      <c r="A8" s="75" t="s">
        <v>187</v>
      </c>
      <c r="B8" s="157" t="s">
        <v>188</v>
      </c>
      <c r="C8" s="203" t="s">
        <v>65</v>
      </c>
      <c r="D8" s="203" t="s">
        <v>66</v>
      </c>
      <c r="E8" s="47" t="s">
        <v>67</v>
      </c>
      <c r="F8" s="204">
        <v>60</v>
      </c>
      <c r="G8" s="193">
        <v>2</v>
      </c>
      <c r="H8" s="194">
        <v>9</v>
      </c>
      <c r="I8" s="201" t="s">
        <v>68</v>
      </c>
      <c r="J8" s="193">
        <v>2</v>
      </c>
      <c r="K8" s="194">
        <v>9</v>
      </c>
      <c r="L8" s="195" t="s">
        <v>68</v>
      </c>
      <c r="M8" s="193">
        <v>2</v>
      </c>
      <c r="N8" s="194">
        <v>9</v>
      </c>
      <c r="O8" s="182" t="s">
        <v>67</v>
      </c>
      <c r="P8" s="193">
        <v>2</v>
      </c>
      <c r="Q8" s="194">
        <v>9</v>
      </c>
      <c r="R8" s="195" t="s">
        <v>67</v>
      </c>
      <c r="S8" s="234">
        <f>SUM(G8,J8,M8,P8)*15</f>
        <v>120</v>
      </c>
      <c r="T8" s="202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" si="0">SUM(H9,K9,N9,Q9)</f>
        <v>16</v>
      </c>
    </row>
    <row r="10" spans="1:20" ht="13.5" customHeight="1" x14ac:dyDescent="0.2">
      <c r="A10" s="404" t="s">
        <v>189</v>
      </c>
      <c r="B10" s="485" t="s">
        <v>491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1</v>
      </c>
      <c r="H10" s="388">
        <v>2</v>
      </c>
      <c r="I10" s="389" t="s">
        <v>67</v>
      </c>
      <c r="J10" s="387">
        <v>1</v>
      </c>
      <c r="K10" s="388">
        <v>2</v>
      </c>
      <c r="L10" s="390" t="s">
        <v>68</v>
      </c>
      <c r="M10" s="387"/>
      <c r="N10" s="388"/>
      <c r="O10" s="389"/>
      <c r="P10" s="387"/>
      <c r="Q10" s="388"/>
      <c r="R10" s="390"/>
      <c r="S10" s="391">
        <f t="shared" ref="S10:S15" si="1">SUM(G10,J10,M10,P10)*15</f>
        <v>30</v>
      </c>
      <c r="T10" s="406">
        <f t="shared" ref="T10:T13" si="2">SUM(H10,K10,N10,Q10)</f>
        <v>4</v>
      </c>
    </row>
    <row r="11" spans="1:20" ht="13.5" customHeight="1" x14ac:dyDescent="0.2">
      <c r="A11" s="404" t="s">
        <v>163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si="1"/>
        <v>360</v>
      </c>
      <c r="T11" s="406">
        <f t="shared" si="2"/>
        <v>12</v>
      </c>
    </row>
    <row r="12" spans="1:20" ht="13.5" customHeight="1" x14ac:dyDescent="0.2">
      <c r="A12" s="404" t="s">
        <v>165</v>
      </c>
      <c r="B12" s="485" t="s">
        <v>191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390" t="s">
        <v>67</v>
      </c>
      <c r="M12" s="387">
        <v>1</v>
      </c>
      <c r="N12" s="388">
        <v>2</v>
      </c>
      <c r="O12" s="389" t="s">
        <v>67</v>
      </c>
      <c r="P12" s="387"/>
      <c r="Q12" s="388"/>
      <c r="R12" s="390"/>
      <c r="S12" s="391">
        <f t="shared" si="1"/>
        <v>45</v>
      </c>
      <c r="T12" s="406">
        <f t="shared" si="2"/>
        <v>6</v>
      </c>
    </row>
    <row r="13" spans="1:20" ht="13.5" customHeight="1" thickBot="1" x14ac:dyDescent="0.25">
      <c r="A13" s="510" t="s">
        <v>166</v>
      </c>
      <c r="B13" s="487" t="s">
        <v>157</v>
      </c>
      <c r="C13" s="445" t="s">
        <v>65</v>
      </c>
      <c r="D13" s="445" t="s">
        <v>70</v>
      </c>
      <c r="E13" s="446" t="s">
        <v>67</v>
      </c>
      <c r="F13" s="447">
        <v>60</v>
      </c>
      <c r="G13" s="503">
        <v>1</v>
      </c>
      <c r="H13" s="511">
        <v>2</v>
      </c>
      <c r="I13" s="504" t="s">
        <v>67</v>
      </c>
      <c r="J13" s="503">
        <v>1</v>
      </c>
      <c r="K13" s="511">
        <v>2</v>
      </c>
      <c r="L13" s="486" t="s">
        <v>67</v>
      </c>
      <c r="M13" s="503"/>
      <c r="N13" s="511"/>
      <c r="O13" s="504"/>
      <c r="P13" s="503"/>
      <c r="Q13" s="511"/>
      <c r="R13" s="486"/>
      <c r="S13" s="505">
        <f t="shared" si="1"/>
        <v>30</v>
      </c>
      <c r="T13" s="506">
        <f t="shared" si="2"/>
        <v>4</v>
      </c>
    </row>
    <row r="14" spans="1:20" ht="13.5" customHeight="1" x14ac:dyDescent="0.2">
      <c r="A14" s="507" t="s">
        <v>72</v>
      </c>
      <c r="B14" s="478" t="s">
        <v>73</v>
      </c>
      <c r="C14" s="441"/>
      <c r="D14" s="441" t="s">
        <v>70</v>
      </c>
      <c r="E14" s="441" t="s">
        <v>74</v>
      </c>
      <c r="F14" s="442">
        <v>45</v>
      </c>
      <c r="G14" s="480">
        <v>2</v>
      </c>
      <c r="H14" s="481">
        <v>3</v>
      </c>
      <c r="I14" s="483" t="s">
        <v>68</v>
      </c>
      <c r="J14" s="480">
        <v>2</v>
      </c>
      <c r="K14" s="481">
        <v>3</v>
      </c>
      <c r="L14" s="483" t="s">
        <v>68</v>
      </c>
      <c r="M14" s="480"/>
      <c r="N14" s="481"/>
      <c r="O14" s="483"/>
      <c r="P14" s="480"/>
      <c r="Q14" s="481"/>
      <c r="R14" s="483"/>
      <c r="S14" s="508">
        <f t="shared" si="1"/>
        <v>60</v>
      </c>
      <c r="T14" s="509">
        <f t="shared" ref="T14:T15" si="3">SUM(H14,K14,N14,Q14)</f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1"/>
        <v>60</v>
      </c>
      <c r="T15" s="406">
        <f t="shared" si="3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415" t="s">
        <v>81</v>
      </c>
      <c r="B18" s="416"/>
      <c r="C18" s="417"/>
      <c r="D18" s="417"/>
      <c r="E18" s="417"/>
      <c r="F18" s="418"/>
      <c r="G18" s="399"/>
      <c r="H18" s="400">
        <v>3</v>
      </c>
      <c r="I18" s="401"/>
      <c r="J18" s="399"/>
      <c r="K18" s="400">
        <v>3</v>
      </c>
      <c r="L18" s="401"/>
      <c r="M18" s="399"/>
      <c r="N18" s="400">
        <v>3</v>
      </c>
      <c r="O18" s="401"/>
      <c r="P18" s="399"/>
      <c r="Q18" s="400">
        <v>4</v>
      </c>
      <c r="R18" s="513"/>
      <c r="S18" s="463"/>
      <c r="T18" s="464">
        <f t="shared" ref="T18" si="4">SUM(H18,K18,N18,Q18)</f>
        <v>13</v>
      </c>
    </row>
    <row r="19" spans="1:20" ht="13.5" customHeight="1" thickTop="1" thickBot="1" x14ac:dyDescent="0.25">
      <c r="A19" s="514" t="s">
        <v>82</v>
      </c>
      <c r="B19" s="515" t="s">
        <v>83</v>
      </c>
      <c r="C19" s="470"/>
      <c r="D19" s="470"/>
      <c r="E19" s="470" t="s">
        <v>84</v>
      </c>
      <c r="F19" s="471"/>
      <c r="G19" s="516"/>
      <c r="H19" s="517"/>
      <c r="I19" s="518"/>
      <c r="J19" s="516"/>
      <c r="K19" s="517"/>
      <c r="L19" s="518"/>
      <c r="M19" s="516">
        <v>0</v>
      </c>
      <c r="N19" s="517">
        <v>7</v>
      </c>
      <c r="O19" s="518" t="s">
        <v>67</v>
      </c>
      <c r="P19" s="516">
        <v>0</v>
      </c>
      <c r="Q19" s="517">
        <v>8</v>
      </c>
      <c r="R19" s="519" t="s">
        <v>67</v>
      </c>
      <c r="S19" s="520">
        <f t="shared" ref="S19" si="5">SUM(G19,J19,M19,P19)*15</f>
        <v>0</v>
      </c>
      <c r="T19" s="521">
        <f>SUM(H19,K19,N19,Q19)</f>
        <v>15</v>
      </c>
    </row>
    <row r="20" spans="1:20" ht="13.5" customHeight="1" thickTop="1" thickBot="1" x14ac:dyDescent="0.3">
      <c r="A20" s="657" t="s">
        <v>85</v>
      </c>
      <c r="B20" s="658"/>
      <c r="C20" s="658"/>
      <c r="D20" s="658"/>
      <c r="E20" s="658"/>
      <c r="F20" s="659"/>
      <c r="G20" s="226">
        <f>SUM(G8:G19)</f>
        <v>16</v>
      </c>
      <c r="H20" s="205">
        <f t="shared" ref="H20:T20" si="6">SUM(H8:H19)</f>
        <v>30</v>
      </c>
      <c r="I20" s="206"/>
      <c r="J20" s="226">
        <f t="shared" si="6"/>
        <v>16</v>
      </c>
      <c r="K20" s="205">
        <f t="shared" si="6"/>
        <v>30</v>
      </c>
      <c r="L20" s="206"/>
      <c r="M20" s="226">
        <f t="shared" si="6"/>
        <v>12</v>
      </c>
      <c r="N20" s="205">
        <f t="shared" si="6"/>
        <v>30</v>
      </c>
      <c r="O20" s="206"/>
      <c r="P20" s="226">
        <f t="shared" si="6"/>
        <v>11</v>
      </c>
      <c r="Q20" s="205">
        <f t="shared" si="6"/>
        <v>30</v>
      </c>
      <c r="R20" s="206"/>
      <c r="S20" s="239">
        <f t="shared" si="6"/>
        <v>825</v>
      </c>
      <c r="T20" s="207">
        <f t="shared" si="6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MCfujcVdskQ1S/wtfmK9KH2efcq/ZyFUA0DIi7B+cFCHj/Kzcqa9ue4+izz2Pnfm6PEXjTriD09NXnAdLYPLxA==" saltValue="k/cMn5a1Y5aYxZ7XRTsBvg==" spinCount="100000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4.42578125" style="13" customWidth="1"/>
    <col min="2" max="2" width="12.140625" style="13" customWidth="1"/>
    <col min="3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193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502" t="s">
        <v>194</v>
      </c>
      <c r="B8" s="490" t="s">
        <v>195</v>
      </c>
      <c r="C8" s="397" t="s">
        <v>65</v>
      </c>
      <c r="D8" s="397" t="s">
        <v>66</v>
      </c>
      <c r="E8" s="524" t="s">
        <v>67</v>
      </c>
      <c r="F8" s="398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01" t="s">
        <v>68</v>
      </c>
      <c r="M8" s="399">
        <v>2</v>
      </c>
      <c r="N8" s="400">
        <v>9</v>
      </c>
      <c r="O8" s="483" t="s">
        <v>67</v>
      </c>
      <c r="P8" s="399">
        <v>2</v>
      </c>
      <c r="Q8" s="400">
        <v>9</v>
      </c>
      <c r="R8" s="401" t="s">
        <v>67</v>
      </c>
      <c r="S8" s="444">
        <f>SUM(G8,J8,M8,P8)*15</f>
        <v>120</v>
      </c>
      <c r="T8" s="403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:T10" si="0">SUM(H9,K9,N9,Q9)</f>
        <v>16</v>
      </c>
    </row>
    <row r="10" spans="1:20" ht="13.5" customHeight="1" x14ac:dyDescent="0.2">
      <c r="A10" s="404" t="s">
        <v>189</v>
      </c>
      <c r="B10" s="485" t="s">
        <v>491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1</v>
      </c>
      <c r="H10" s="388">
        <v>2</v>
      </c>
      <c r="I10" s="389" t="s">
        <v>67</v>
      </c>
      <c r="J10" s="387">
        <v>1</v>
      </c>
      <c r="K10" s="388">
        <v>2</v>
      </c>
      <c r="L10" s="390" t="s">
        <v>68</v>
      </c>
      <c r="M10" s="387"/>
      <c r="N10" s="388"/>
      <c r="O10" s="389"/>
      <c r="P10" s="387"/>
      <c r="Q10" s="388"/>
      <c r="R10" s="390"/>
      <c r="S10" s="391">
        <f t="shared" ref="S10" si="1">SUM(G10,J10,M10,P10)*15</f>
        <v>30</v>
      </c>
      <c r="T10" s="406">
        <f t="shared" si="0"/>
        <v>4</v>
      </c>
    </row>
    <row r="11" spans="1:20" ht="13.5" customHeight="1" x14ac:dyDescent="0.2">
      <c r="A11" s="404" t="s">
        <v>163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5" si="2">SUM(G11,J11,M11,P11)*15</f>
        <v>360</v>
      </c>
      <c r="T11" s="406">
        <f t="shared" ref="T11:T15" si="3">SUM(H11,K11,N11,Q11)</f>
        <v>12</v>
      </c>
    </row>
    <row r="12" spans="1:20" ht="13.5" customHeight="1" x14ac:dyDescent="0.2">
      <c r="A12" s="404" t="s">
        <v>165</v>
      </c>
      <c r="B12" s="485" t="s">
        <v>191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390" t="s">
        <v>67</v>
      </c>
      <c r="M12" s="387">
        <v>1</v>
      </c>
      <c r="N12" s="388">
        <v>2</v>
      </c>
      <c r="O12" s="389" t="s">
        <v>67</v>
      </c>
      <c r="P12" s="387"/>
      <c r="Q12" s="388"/>
      <c r="R12" s="390"/>
      <c r="S12" s="391">
        <f t="shared" si="2"/>
        <v>45</v>
      </c>
      <c r="T12" s="406">
        <f t="shared" si="3"/>
        <v>6</v>
      </c>
    </row>
    <row r="13" spans="1:20" ht="13.5" customHeight="1" thickBot="1" x14ac:dyDescent="0.25">
      <c r="A13" s="510" t="s">
        <v>166</v>
      </c>
      <c r="B13" s="487" t="s">
        <v>157</v>
      </c>
      <c r="C13" s="445" t="s">
        <v>65</v>
      </c>
      <c r="D13" s="445" t="s">
        <v>70</v>
      </c>
      <c r="E13" s="446" t="s">
        <v>67</v>
      </c>
      <c r="F13" s="447">
        <v>60</v>
      </c>
      <c r="G13" s="503">
        <v>1</v>
      </c>
      <c r="H13" s="511">
        <v>2</v>
      </c>
      <c r="I13" s="504" t="s">
        <v>67</v>
      </c>
      <c r="J13" s="503">
        <v>1</v>
      </c>
      <c r="K13" s="511">
        <v>2</v>
      </c>
      <c r="L13" s="486" t="s">
        <v>67</v>
      </c>
      <c r="M13" s="503"/>
      <c r="N13" s="511"/>
      <c r="O13" s="504"/>
      <c r="P13" s="503"/>
      <c r="Q13" s="511"/>
      <c r="R13" s="486"/>
      <c r="S13" s="505">
        <f t="shared" si="2"/>
        <v>30</v>
      </c>
      <c r="T13" s="506">
        <f t="shared" si="3"/>
        <v>4</v>
      </c>
    </row>
    <row r="14" spans="1:20" ht="13.5" customHeight="1" x14ac:dyDescent="0.2">
      <c r="A14" s="507" t="s">
        <v>72</v>
      </c>
      <c r="B14" s="478" t="s">
        <v>73</v>
      </c>
      <c r="C14" s="441"/>
      <c r="D14" s="441" t="s">
        <v>70</v>
      </c>
      <c r="E14" s="441" t="s">
        <v>74</v>
      </c>
      <c r="F14" s="442">
        <v>45</v>
      </c>
      <c r="G14" s="480">
        <v>2</v>
      </c>
      <c r="H14" s="481">
        <v>3</v>
      </c>
      <c r="I14" s="483" t="s">
        <v>68</v>
      </c>
      <c r="J14" s="480">
        <v>2</v>
      </c>
      <c r="K14" s="481">
        <v>3</v>
      </c>
      <c r="L14" s="483" t="s">
        <v>68</v>
      </c>
      <c r="M14" s="480"/>
      <c r="N14" s="481"/>
      <c r="O14" s="483"/>
      <c r="P14" s="480"/>
      <c r="Q14" s="481"/>
      <c r="R14" s="483"/>
      <c r="S14" s="508">
        <f t="shared" si="2"/>
        <v>60</v>
      </c>
      <c r="T14" s="509">
        <f t="shared" si="3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2"/>
        <v>60</v>
      </c>
      <c r="T15" s="406">
        <f t="shared" si="3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415" t="s">
        <v>81</v>
      </c>
      <c r="B18" s="416"/>
      <c r="C18" s="417"/>
      <c r="D18" s="417"/>
      <c r="E18" s="417"/>
      <c r="F18" s="418"/>
      <c r="G18" s="399"/>
      <c r="H18" s="400">
        <v>3</v>
      </c>
      <c r="I18" s="401"/>
      <c r="J18" s="399"/>
      <c r="K18" s="400">
        <v>3</v>
      </c>
      <c r="L18" s="401"/>
      <c r="M18" s="399"/>
      <c r="N18" s="400">
        <v>3</v>
      </c>
      <c r="O18" s="401"/>
      <c r="P18" s="399"/>
      <c r="Q18" s="400">
        <v>4</v>
      </c>
      <c r="R18" s="513"/>
      <c r="S18" s="463"/>
      <c r="T18" s="464">
        <f t="shared" ref="T18" si="4">SUM(H18,K18,N18,Q18)</f>
        <v>13</v>
      </c>
    </row>
    <row r="19" spans="1:20" ht="13.5" customHeight="1" thickTop="1" thickBot="1" x14ac:dyDescent="0.25">
      <c r="A19" s="514" t="s">
        <v>82</v>
      </c>
      <c r="B19" s="515" t="s">
        <v>83</v>
      </c>
      <c r="C19" s="470"/>
      <c r="D19" s="470"/>
      <c r="E19" s="470" t="s">
        <v>84</v>
      </c>
      <c r="F19" s="471"/>
      <c r="G19" s="516"/>
      <c r="H19" s="517"/>
      <c r="I19" s="518"/>
      <c r="J19" s="516"/>
      <c r="K19" s="517"/>
      <c r="L19" s="518"/>
      <c r="M19" s="516">
        <v>0</v>
      </c>
      <c r="N19" s="517">
        <v>7</v>
      </c>
      <c r="O19" s="518" t="s">
        <v>67</v>
      </c>
      <c r="P19" s="516">
        <v>0</v>
      </c>
      <c r="Q19" s="517">
        <v>8</v>
      </c>
      <c r="R19" s="519" t="s">
        <v>67</v>
      </c>
      <c r="S19" s="520">
        <f t="shared" ref="S19" si="5">SUM(G19,J19,M19,P19)*15</f>
        <v>0</v>
      </c>
      <c r="T19" s="521">
        <f>SUM(H19,K19,N19,Q19)</f>
        <v>15</v>
      </c>
    </row>
    <row r="20" spans="1:20" ht="13.5" customHeight="1" thickTop="1" thickBot="1" x14ac:dyDescent="0.3">
      <c r="A20" s="569" t="s">
        <v>85</v>
      </c>
      <c r="B20" s="570"/>
      <c r="C20" s="570"/>
      <c r="D20" s="570"/>
      <c r="E20" s="570"/>
      <c r="F20" s="620"/>
      <c r="G20" s="472">
        <f>SUM(G8:G19)</f>
        <v>16</v>
      </c>
      <c r="H20" s="473">
        <f t="shared" ref="H20:T20" si="6">SUM(H8:H19)</f>
        <v>30</v>
      </c>
      <c r="I20" s="474"/>
      <c r="J20" s="472">
        <f t="shared" si="6"/>
        <v>16</v>
      </c>
      <c r="K20" s="473">
        <f t="shared" si="6"/>
        <v>30</v>
      </c>
      <c r="L20" s="474"/>
      <c r="M20" s="472">
        <f t="shared" si="6"/>
        <v>12</v>
      </c>
      <c r="N20" s="473">
        <f t="shared" si="6"/>
        <v>30</v>
      </c>
      <c r="O20" s="474"/>
      <c r="P20" s="472">
        <f t="shared" si="6"/>
        <v>11</v>
      </c>
      <c r="Q20" s="473">
        <f t="shared" si="6"/>
        <v>30</v>
      </c>
      <c r="R20" s="474"/>
      <c r="S20" s="475">
        <f t="shared" si="6"/>
        <v>825</v>
      </c>
      <c r="T20" s="476">
        <f t="shared" si="6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VtAPed6b2k5m3DD8G2MnMWxGDTXWSojW1Z4yiYRPSiqDWPE272l7mYoWNd6dOhoEihSx7QtQif+wFL1kYUlT1g==" saltValue="LhM6zAXSA4H+h0GfS+qpeA==" spinCount="100000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425781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196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1" t="s">
        <v>62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3"/>
    </row>
    <row r="8" spans="1:20" ht="13.5" customHeight="1" x14ac:dyDescent="0.2">
      <c r="A8" s="502" t="s">
        <v>197</v>
      </c>
      <c r="B8" s="490" t="s">
        <v>198</v>
      </c>
      <c r="C8" s="397" t="s">
        <v>65</v>
      </c>
      <c r="D8" s="397" t="s">
        <v>66</v>
      </c>
      <c r="E8" s="524" t="s">
        <v>67</v>
      </c>
      <c r="F8" s="398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01" t="s">
        <v>68</v>
      </c>
      <c r="M8" s="399">
        <v>2</v>
      </c>
      <c r="N8" s="400">
        <v>9</v>
      </c>
      <c r="O8" s="483" t="s">
        <v>67</v>
      </c>
      <c r="P8" s="399">
        <v>2</v>
      </c>
      <c r="Q8" s="400">
        <v>9</v>
      </c>
      <c r="R8" s="401" t="s">
        <v>67</v>
      </c>
      <c r="S8" s="444">
        <f>SUM(G8,J8,M8,P8)*15</f>
        <v>120</v>
      </c>
      <c r="T8" s="403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:T10" si="0">SUM(H9,K9,N9,Q9)</f>
        <v>16</v>
      </c>
    </row>
    <row r="10" spans="1:20" ht="13.5" customHeight="1" x14ac:dyDescent="0.2">
      <c r="A10" s="404" t="s">
        <v>189</v>
      </c>
      <c r="B10" s="485" t="s">
        <v>491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1</v>
      </c>
      <c r="H10" s="388">
        <v>2</v>
      </c>
      <c r="I10" s="389" t="s">
        <v>67</v>
      </c>
      <c r="J10" s="387">
        <v>1</v>
      </c>
      <c r="K10" s="388">
        <v>2</v>
      </c>
      <c r="L10" s="390" t="s">
        <v>68</v>
      </c>
      <c r="M10" s="387"/>
      <c r="N10" s="388"/>
      <c r="O10" s="389"/>
      <c r="P10" s="387"/>
      <c r="Q10" s="388"/>
      <c r="R10" s="390"/>
      <c r="S10" s="391">
        <f t="shared" ref="S10" si="1">SUM(G10,J10,M10,P10)*15</f>
        <v>30</v>
      </c>
      <c r="T10" s="406">
        <f t="shared" si="0"/>
        <v>4</v>
      </c>
    </row>
    <row r="11" spans="1:20" ht="13.5" customHeight="1" x14ac:dyDescent="0.2">
      <c r="A11" s="404" t="s">
        <v>163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5" si="2">SUM(G11,J11,M11,P11)*15</f>
        <v>360</v>
      </c>
      <c r="T11" s="406">
        <f t="shared" ref="T11:T15" si="3">SUM(H11,K11,N11,Q11)</f>
        <v>12</v>
      </c>
    </row>
    <row r="12" spans="1:20" ht="13.5" customHeight="1" x14ac:dyDescent="0.2">
      <c r="A12" s="404" t="s">
        <v>165</v>
      </c>
      <c r="B12" s="485" t="s">
        <v>191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390" t="s">
        <v>67</v>
      </c>
      <c r="M12" s="387">
        <v>1</v>
      </c>
      <c r="N12" s="388">
        <v>2</v>
      </c>
      <c r="O12" s="389" t="s">
        <v>67</v>
      </c>
      <c r="P12" s="387"/>
      <c r="Q12" s="388"/>
      <c r="R12" s="390"/>
      <c r="S12" s="391">
        <f t="shared" si="2"/>
        <v>45</v>
      </c>
      <c r="T12" s="406">
        <f t="shared" si="3"/>
        <v>6</v>
      </c>
    </row>
    <row r="13" spans="1:20" ht="13.5" customHeight="1" thickBot="1" x14ac:dyDescent="0.25">
      <c r="A13" s="510" t="s">
        <v>166</v>
      </c>
      <c r="B13" s="487" t="s">
        <v>157</v>
      </c>
      <c r="C13" s="445" t="s">
        <v>65</v>
      </c>
      <c r="D13" s="445" t="s">
        <v>70</v>
      </c>
      <c r="E13" s="446" t="s">
        <v>67</v>
      </c>
      <c r="F13" s="447">
        <v>60</v>
      </c>
      <c r="G13" s="503">
        <v>1</v>
      </c>
      <c r="H13" s="511">
        <v>2</v>
      </c>
      <c r="I13" s="504" t="s">
        <v>67</v>
      </c>
      <c r="J13" s="503">
        <v>1</v>
      </c>
      <c r="K13" s="511">
        <v>2</v>
      </c>
      <c r="L13" s="486" t="s">
        <v>67</v>
      </c>
      <c r="M13" s="503"/>
      <c r="N13" s="511"/>
      <c r="O13" s="504"/>
      <c r="P13" s="503"/>
      <c r="Q13" s="511"/>
      <c r="R13" s="486"/>
      <c r="S13" s="505">
        <f t="shared" si="2"/>
        <v>30</v>
      </c>
      <c r="T13" s="506">
        <f t="shared" si="3"/>
        <v>4</v>
      </c>
    </row>
    <row r="14" spans="1:20" ht="13.5" customHeight="1" x14ac:dyDescent="0.2">
      <c r="A14" s="507" t="s">
        <v>72</v>
      </c>
      <c r="B14" s="478" t="s">
        <v>73</v>
      </c>
      <c r="C14" s="441"/>
      <c r="D14" s="441" t="s">
        <v>70</v>
      </c>
      <c r="E14" s="441" t="s">
        <v>74</v>
      </c>
      <c r="F14" s="442">
        <v>45</v>
      </c>
      <c r="G14" s="480">
        <v>2</v>
      </c>
      <c r="H14" s="481">
        <v>3</v>
      </c>
      <c r="I14" s="483" t="s">
        <v>68</v>
      </c>
      <c r="J14" s="480">
        <v>2</v>
      </c>
      <c r="K14" s="481">
        <v>3</v>
      </c>
      <c r="L14" s="483" t="s">
        <v>68</v>
      </c>
      <c r="M14" s="480"/>
      <c r="N14" s="481"/>
      <c r="O14" s="483"/>
      <c r="P14" s="480"/>
      <c r="Q14" s="481"/>
      <c r="R14" s="483"/>
      <c r="S14" s="508">
        <f t="shared" si="2"/>
        <v>60</v>
      </c>
      <c r="T14" s="509">
        <f t="shared" si="3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2"/>
        <v>60</v>
      </c>
      <c r="T15" s="406">
        <f t="shared" si="3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415" t="s">
        <v>81</v>
      </c>
      <c r="B18" s="416"/>
      <c r="C18" s="417"/>
      <c r="D18" s="417"/>
      <c r="E18" s="417"/>
      <c r="F18" s="418"/>
      <c r="G18" s="399"/>
      <c r="H18" s="400">
        <v>3</v>
      </c>
      <c r="I18" s="401"/>
      <c r="J18" s="399"/>
      <c r="K18" s="400">
        <v>3</v>
      </c>
      <c r="L18" s="401"/>
      <c r="M18" s="399"/>
      <c r="N18" s="400">
        <v>3</v>
      </c>
      <c r="O18" s="401"/>
      <c r="P18" s="399"/>
      <c r="Q18" s="400">
        <v>4</v>
      </c>
      <c r="R18" s="513"/>
      <c r="S18" s="463"/>
      <c r="T18" s="464">
        <f t="shared" ref="T18" si="4">SUM(H18,K18,N18,Q18)</f>
        <v>13</v>
      </c>
    </row>
    <row r="19" spans="1:20" ht="13.5" customHeight="1" thickTop="1" thickBot="1" x14ac:dyDescent="0.25">
      <c r="A19" s="514" t="s">
        <v>82</v>
      </c>
      <c r="B19" s="515" t="s">
        <v>83</v>
      </c>
      <c r="C19" s="470"/>
      <c r="D19" s="470"/>
      <c r="E19" s="470" t="s">
        <v>84</v>
      </c>
      <c r="F19" s="471"/>
      <c r="G19" s="516"/>
      <c r="H19" s="517"/>
      <c r="I19" s="518"/>
      <c r="J19" s="516"/>
      <c r="K19" s="517"/>
      <c r="L19" s="518"/>
      <c r="M19" s="516">
        <v>0</v>
      </c>
      <c r="N19" s="517">
        <v>7</v>
      </c>
      <c r="O19" s="518" t="s">
        <v>67</v>
      </c>
      <c r="P19" s="516">
        <v>0</v>
      </c>
      <c r="Q19" s="517">
        <v>8</v>
      </c>
      <c r="R19" s="519" t="s">
        <v>67</v>
      </c>
      <c r="S19" s="520">
        <f t="shared" ref="S19" si="5">SUM(G19,J19,M19,P19)*15</f>
        <v>0</v>
      </c>
      <c r="T19" s="521">
        <f>SUM(H19,K19,N19,Q19)</f>
        <v>15</v>
      </c>
    </row>
    <row r="20" spans="1:20" ht="13.5" customHeight="1" thickTop="1" thickBot="1" x14ac:dyDescent="0.3">
      <c r="A20" s="569" t="s">
        <v>85</v>
      </c>
      <c r="B20" s="570"/>
      <c r="C20" s="570"/>
      <c r="D20" s="570"/>
      <c r="E20" s="570"/>
      <c r="F20" s="620"/>
      <c r="G20" s="472">
        <f>SUM(G8:G19)</f>
        <v>16</v>
      </c>
      <c r="H20" s="473">
        <f t="shared" ref="H20:T20" si="6">SUM(H8:H19)</f>
        <v>30</v>
      </c>
      <c r="I20" s="474"/>
      <c r="J20" s="472">
        <f t="shared" si="6"/>
        <v>16</v>
      </c>
      <c r="K20" s="473">
        <f t="shared" si="6"/>
        <v>30</v>
      </c>
      <c r="L20" s="474"/>
      <c r="M20" s="472">
        <f t="shared" si="6"/>
        <v>12</v>
      </c>
      <c r="N20" s="473">
        <f t="shared" si="6"/>
        <v>30</v>
      </c>
      <c r="O20" s="474"/>
      <c r="P20" s="472">
        <f t="shared" si="6"/>
        <v>11</v>
      </c>
      <c r="Q20" s="473">
        <f t="shared" si="6"/>
        <v>30</v>
      </c>
      <c r="R20" s="474"/>
      <c r="S20" s="475">
        <f t="shared" si="6"/>
        <v>825</v>
      </c>
      <c r="T20" s="476">
        <f t="shared" si="6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twXFQwVy67495pTdrjfuJuJJgOmntKcNs+9TTwCTOaEhP3E+z1kje6bAKq7HJJnlIPKC9tOyu/y0XutcyYeU8w==" saltValue="f1P1lT9IlbQ15Gsy/gggDg==" spinCount="100000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199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502" t="s">
        <v>200</v>
      </c>
      <c r="B8" s="490" t="s">
        <v>201</v>
      </c>
      <c r="C8" s="397" t="s">
        <v>65</v>
      </c>
      <c r="D8" s="397" t="s">
        <v>66</v>
      </c>
      <c r="E8" s="524" t="s">
        <v>67</v>
      </c>
      <c r="F8" s="398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01" t="s">
        <v>68</v>
      </c>
      <c r="M8" s="399">
        <v>2</v>
      </c>
      <c r="N8" s="400">
        <v>9</v>
      </c>
      <c r="O8" s="483" t="s">
        <v>67</v>
      </c>
      <c r="P8" s="399">
        <v>2</v>
      </c>
      <c r="Q8" s="400">
        <v>9</v>
      </c>
      <c r="R8" s="401" t="s">
        <v>67</v>
      </c>
      <c r="S8" s="444">
        <f>SUM(G8,J8,M8,P8)*15</f>
        <v>120</v>
      </c>
      <c r="T8" s="403">
        <f>SUM(H8,K8,N8,Q8)</f>
        <v>36</v>
      </c>
    </row>
    <row r="9" spans="1:20" ht="13.5" customHeight="1" x14ac:dyDescent="0.2">
      <c r="A9" s="546" t="s">
        <v>71</v>
      </c>
      <c r="B9" s="487" t="s">
        <v>483</v>
      </c>
      <c r="C9" s="385" t="s">
        <v>65</v>
      </c>
      <c r="D9" s="385" t="s">
        <v>70</v>
      </c>
      <c r="E9" s="484" t="s">
        <v>67</v>
      </c>
      <c r="F9" s="386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399"/>
      <c r="N9" s="400"/>
      <c r="O9" s="443"/>
      <c r="P9" s="399"/>
      <c r="Q9" s="400"/>
      <c r="R9" s="395"/>
      <c r="S9" s="391">
        <f t="shared" ref="S9:S14" si="0">SUM(G9,J9,M9,P9)*15</f>
        <v>30</v>
      </c>
      <c r="T9" s="406">
        <f t="shared" ref="T9:T14" si="1">SUM(H9,K9,N9,Q9)</f>
        <v>8</v>
      </c>
    </row>
    <row r="10" spans="1:20" ht="13.5" customHeight="1" x14ac:dyDescent="0.2">
      <c r="A10" s="404" t="s">
        <v>163</v>
      </c>
      <c r="B10" s="485" t="s">
        <v>202</v>
      </c>
      <c r="C10" s="385" t="s">
        <v>65</v>
      </c>
      <c r="D10" s="385" t="s">
        <v>70</v>
      </c>
      <c r="E10" s="484" t="s">
        <v>67</v>
      </c>
      <c r="F10" s="386">
        <v>60</v>
      </c>
      <c r="G10" s="503">
        <v>6</v>
      </c>
      <c r="H10" s="511">
        <v>4</v>
      </c>
      <c r="I10" s="504" t="s">
        <v>67</v>
      </c>
      <c r="J10" s="503">
        <v>6</v>
      </c>
      <c r="K10" s="388">
        <v>4</v>
      </c>
      <c r="L10" s="486" t="s">
        <v>67</v>
      </c>
      <c r="M10" s="503">
        <v>6</v>
      </c>
      <c r="N10" s="511">
        <v>4</v>
      </c>
      <c r="O10" s="504" t="s">
        <v>67</v>
      </c>
      <c r="P10" s="503">
        <v>6</v>
      </c>
      <c r="Q10" s="388">
        <v>4</v>
      </c>
      <c r="R10" s="486" t="s">
        <v>67</v>
      </c>
      <c r="S10" s="391">
        <f t="shared" si="0"/>
        <v>360</v>
      </c>
      <c r="T10" s="406">
        <f t="shared" si="1"/>
        <v>16</v>
      </c>
    </row>
    <row r="11" spans="1:20" ht="13.5" customHeight="1" x14ac:dyDescent="0.2">
      <c r="A11" s="404" t="s">
        <v>165</v>
      </c>
      <c r="B11" s="485" t="s">
        <v>203</v>
      </c>
      <c r="C11" s="385" t="s">
        <v>65</v>
      </c>
      <c r="D11" s="385" t="s">
        <v>70</v>
      </c>
      <c r="E11" s="484" t="s">
        <v>67</v>
      </c>
      <c r="F11" s="386">
        <v>60</v>
      </c>
      <c r="G11" s="503">
        <v>1</v>
      </c>
      <c r="H11" s="511">
        <v>4</v>
      </c>
      <c r="I11" s="504" t="s">
        <v>67</v>
      </c>
      <c r="J11" s="503">
        <v>1</v>
      </c>
      <c r="K11" s="388">
        <v>4</v>
      </c>
      <c r="L11" s="486" t="s">
        <v>67</v>
      </c>
      <c r="M11" s="503">
        <v>1</v>
      </c>
      <c r="N11" s="511">
        <v>4</v>
      </c>
      <c r="O11" s="504" t="s">
        <v>67</v>
      </c>
      <c r="P11" s="503"/>
      <c r="Q11" s="388"/>
      <c r="R11" s="486"/>
      <c r="S11" s="391">
        <f t="shared" si="0"/>
        <v>45</v>
      </c>
      <c r="T11" s="406">
        <f t="shared" si="1"/>
        <v>12</v>
      </c>
    </row>
    <row r="12" spans="1:20" ht="13.5" customHeight="1" thickBot="1" x14ac:dyDescent="0.25">
      <c r="A12" s="510" t="s">
        <v>166</v>
      </c>
      <c r="B12" s="487" t="s">
        <v>157</v>
      </c>
      <c r="C12" s="445" t="s">
        <v>65</v>
      </c>
      <c r="D12" s="445" t="s">
        <v>70</v>
      </c>
      <c r="E12" s="446" t="s">
        <v>67</v>
      </c>
      <c r="F12" s="447">
        <v>60</v>
      </c>
      <c r="G12" s="503">
        <v>1</v>
      </c>
      <c r="H12" s="511">
        <v>2</v>
      </c>
      <c r="I12" s="504" t="s">
        <v>67</v>
      </c>
      <c r="J12" s="503">
        <v>1</v>
      </c>
      <c r="K12" s="511">
        <v>2</v>
      </c>
      <c r="L12" s="486" t="s">
        <v>67</v>
      </c>
      <c r="M12" s="503"/>
      <c r="N12" s="511"/>
      <c r="O12" s="504"/>
      <c r="P12" s="503"/>
      <c r="Q12" s="511"/>
      <c r="R12" s="486"/>
      <c r="S12" s="505">
        <f t="shared" si="0"/>
        <v>30</v>
      </c>
      <c r="T12" s="506">
        <f t="shared" si="1"/>
        <v>4</v>
      </c>
    </row>
    <row r="13" spans="1:20" ht="13.5" customHeight="1" x14ac:dyDescent="0.2">
      <c r="A13" s="507" t="s">
        <v>72</v>
      </c>
      <c r="B13" s="478" t="s">
        <v>73</v>
      </c>
      <c r="C13" s="441"/>
      <c r="D13" s="441" t="s">
        <v>70</v>
      </c>
      <c r="E13" s="441" t="s">
        <v>74</v>
      </c>
      <c r="F13" s="442">
        <v>45</v>
      </c>
      <c r="G13" s="480">
        <v>2</v>
      </c>
      <c r="H13" s="481">
        <v>3</v>
      </c>
      <c r="I13" s="483" t="s">
        <v>68</v>
      </c>
      <c r="J13" s="480">
        <v>2</v>
      </c>
      <c r="K13" s="481">
        <v>3</v>
      </c>
      <c r="L13" s="483" t="s">
        <v>68</v>
      </c>
      <c r="M13" s="480"/>
      <c r="N13" s="481"/>
      <c r="O13" s="483"/>
      <c r="P13" s="480"/>
      <c r="Q13" s="481"/>
      <c r="R13" s="483"/>
      <c r="S13" s="508">
        <f t="shared" si="0"/>
        <v>60</v>
      </c>
      <c r="T13" s="509">
        <f t="shared" si="1"/>
        <v>6</v>
      </c>
    </row>
    <row r="14" spans="1:20" ht="13.5" customHeight="1" x14ac:dyDescent="0.2">
      <c r="A14" s="404" t="s">
        <v>75</v>
      </c>
      <c r="B14" s="485" t="s">
        <v>76</v>
      </c>
      <c r="C14" s="385" t="s">
        <v>65</v>
      </c>
      <c r="D14" s="385" t="s">
        <v>70</v>
      </c>
      <c r="E14" s="385" t="s">
        <v>77</v>
      </c>
      <c r="F14" s="386">
        <v>45</v>
      </c>
      <c r="G14" s="387">
        <v>2</v>
      </c>
      <c r="H14" s="388">
        <v>2</v>
      </c>
      <c r="I14" s="390" t="s">
        <v>67</v>
      </c>
      <c r="J14" s="387">
        <v>2</v>
      </c>
      <c r="K14" s="388">
        <v>2</v>
      </c>
      <c r="L14" s="390" t="s">
        <v>67</v>
      </c>
      <c r="M14" s="387"/>
      <c r="N14" s="388"/>
      <c r="O14" s="390"/>
      <c r="P14" s="387"/>
      <c r="Q14" s="388"/>
      <c r="R14" s="390"/>
      <c r="S14" s="405">
        <f t="shared" si="0"/>
        <v>60</v>
      </c>
      <c r="T14" s="406">
        <f t="shared" si="1"/>
        <v>4</v>
      </c>
    </row>
    <row r="15" spans="1:20" ht="13.5" customHeight="1" thickBot="1" x14ac:dyDescent="0.25">
      <c r="A15" s="552" t="s">
        <v>78</v>
      </c>
      <c r="B15" s="536" t="s">
        <v>79</v>
      </c>
      <c r="C15" s="553" t="s">
        <v>65</v>
      </c>
      <c r="D15" s="553" t="s">
        <v>70</v>
      </c>
      <c r="E15" s="553" t="s">
        <v>77</v>
      </c>
      <c r="F15" s="554">
        <v>45</v>
      </c>
      <c r="G15" s="555"/>
      <c r="H15" s="556"/>
      <c r="I15" s="557"/>
      <c r="J15" s="555"/>
      <c r="K15" s="556"/>
      <c r="L15" s="557"/>
      <c r="M15" s="555">
        <v>2</v>
      </c>
      <c r="N15" s="556">
        <v>2</v>
      </c>
      <c r="O15" s="557" t="s">
        <v>67</v>
      </c>
      <c r="P15" s="555">
        <v>2</v>
      </c>
      <c r="Q15" s="556">
        <v>2</v>
      </c>
      <c r="R15" s="557" t="s">
        <v>67</v>
      </c>
      <c r="S15" s="558">
        <f>SUM(G15,J15,M15,P15)*15</f>
        <v>60</v>
      </c>
      <c r="T15" s="559">
        <f>SUM(H15,K15,N15,Q15)</f>
        <v>4</v>
      </c>
    </row>
    <row r="16" spans="1:20" ht="13.5" customHeight="1" thickTop="1" thickBot="1" x14ac:dyDescent="0.25">
      <c r="A16" s="566" t="s">
        <v>80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8"/>
    </row>
    <row r="17" spans="1:20" ht="13.5" customHeight="1" thickBot="1" x14ac:dyDescent="0.25">
      <c r="A17" s="415" t="s">
        <v>81</v>
      </c>
      <c r="B17" s="416"/>
      <c r="C17" s="417"/>
      <c r="D17" s="417"/>
      <c r="E17" s="417"/>
      <c r="F17" s="418"/>
      <c r="G17" s="399"/>
      <c r="H17" s="400">
        <v>3</v>
      </c>
      <c r="I17" s="401"/>
      <c r="J17" s="399"/>
      <c r="K17" s="400">
        <v>3</v>
      </c>
      <c r="L17" s="401"/>
      <c r="M17" s="399"/>
      <c r="N17" s="400">
        <v>4</v>
      </c>
      <c r="O17" s="401"/>
      <c r="P17" s="399"/>
      <c r="Q17" s="400">
        <v>5</v>
      </c>
      <c r="R17" s="513"/>
      <c r="S17" s="463"/>
      <c r="T17" s="464">
        <f t="shared" ref="T17" si="2">SUM(H17,K17,N17,Q17)</f>
        <v>15</v>
      </c>
    </row>
    <row r="18" spans="1:20" ht="13.5" customHeight="1" thickTop="1" thickBot="1" x14ac:dyDescent="0.25">
      <c r="A18" s="31" t="s">
        <v>82</v>
      </c>
      <c r="B18" s="250" t="s">
        <v>83</v>
      </c>
      <c r="C18" s="218"/>
      <c r="D18" s="218"/>
      <c r="E18" s="218" t="s">
        <v>84</v>
      </c>
      <c r="F18" s="219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3">SUM(G18,J18,M18,P18)*15</f>
        <v>0</v>
      </c>
      <c r="T18" s="22">
        <f>SUM(H18,K18,N18,Q18)</f>
        <v>15</v>
      </c>
    </row>
    <row r="19" spans="1:20" ht="13.5" customHeight="1" thickTop="1" thickBot="1" x14ac:dyDescent="0.3">
      <c r="A19" s="657" t="s">
        <v>85</v>
      </c>
      <c r="B19" s="658"/>
      <c r="C19" s="658"/>
      <c r="D19" s="658"/>
      <c r="E19" s="658"/>
      <c r="F19" s="659"/>
      <c r="G19" s="226">
        <f>SUM(G8:G18)</f>
        <v>15</v>
      </c>
      <c r="H19" s="205">
        <f t="shared" ref="H19:T19" si="4">SUM(H8:H18)</f>
        <v>31</v>
      </c>
      <c r="I19" s="206"/>
      <c r="J19" s="226">
        <f t="shared" si="4"/>
        <v>15</v>
      </c>
      <c r="K19" s="205">
        <f t="shared" si="4"/>
        <v>31</v>
      </c>
      <c r="L19" s="206"/>
      <c r="M19" s="226">
        <f t="shared" si="4"/>
        <v>11</v>
      </c>
      <c r="N19" s="205">
        <f t="shared" si="4"/>
        <v>30</v>
      </c>
      <c r="O19" s="206"/>
      <c r="P19" s="226">
        <f t="shared" si="4"/>
        <v>10</v>
      </c>
      <c r="Q19" s="205">
        <f t="shared" si="4"/>
        <v>28</v>
      </c>
      <c r="R19" s="206"/>
      <c r="S19" s="239">
        <f t="shared" si="4"/>
        <v>765</v>
      </c>
      <c r="T19" s="207">
        <f t="shared" si="4"/>
        <v>120</v>
      </c>
    </row>
    <row r="20" spans="1:20" ht="12.75" thickTop="1" x14ac:dyDescent="0.2"/>
    <row r="21" spans="1:20" x14ac:dyDescent="0.2">
      <c r="A21" s="13" t="s">
        <v>86</v>
      </c>
    </row>
    <row r="22" spans="1:20" x14ac:dyDescent="0.2">
      <c r="A22" s="13" t="s">
        <v>87</v>
      </c>
    </row>
    <row r="23" spans="1:20" x14ac:dyDescent="0.2">
      <c r="A23" s="13" t="s">
        <v>88</v>
      </c>
    </row>
    <row r="25" spans="1:20" x14ac:dyDescent="0.2">
      <c r="A25" s="46" t="s">
        <v>89</v>
      </c>
    </row>
    <row r="26" spans="1:20" x14ac:dyDescent="0.2">
      <c r="A26" s="13" t="s">
        <v>90</v>
      </c>
      <c r="D26" s="13" t="s">
        <v>91</v>
      </c>
      <c r="G26" s="13" t="s">
        <v>92</v>
      </c>
      <c r="M26" s="13" t="s">
        <v>93</v>
      </c>
      <c r="R26" s="14"/>
    </row>
    <row r="27" spans="1:20" x14ac:dyDescent="0.2">
      <c r="A27" s="13" t="s">
        <v>94</v>
      </c>
      <c r="D27" s="13" t="s">
        <v>95</v>
      </c>
      <c r="G27" s="13" t="s">
        <v>96</v>
      </c>
      <c r="M27" s="13" t="s">
        <v>97</v>
      </c>
      <c r="R27" s="14"/>
    </row>
    <row r="28" spans="1:20" x14ac:dyDescent="0.2">
      <c r="A28" s="13" t="s">
        <v>98</v>
      </c>
      <c r="D28" s="13" t="s">
        <v>99</v>
      </c>
      <c r="G28" s="13" t="s">
        <v>100</v>
      </c>
      <c r="M28" s="13" t="s">
        <v>101</v>
      </c>
      <c r="R28" s="14"/>
    </row>
    <row r="29" spans="1:20" x14ac:dyDescent="0.2">
      <c r="A29" s="13" t="s">
        <v>102</v>
      </c>
      <c r="G29" s="13" t="s">
        <v>103</v>
      </c>
      <c r="R29" s="14"/>
    </row>
    <row r="30" spans="1:20" x14ac:dyDescent="0.2">
      <c r="A30" s="13" t="s">
        <v>104</v>
      </c>
      <c r="G30" s="13" t="s">
        <v>105</v>
      </c>
      <c r="R30" s="14"/>
    </row>
    <row r="32" spans="1:20" x14ac:dyDescent="0.2">
      <c r="A32" s="46" t="s">
        <v>106</v>
      </c>
    </row>
    <row r="33" spans="1:1" x14ac:dyDescent="0.2">
      <c r="A33" s="13" t="s">
        <v>192</v>
      </c>
    </row>
    <row r="34" spans="1:1" x14ac:dyDescent="0.2">
      <c r="A34" s="13" t="s">
        <v>108</v>
      </c>
    </row>
    <row r="35" spans="1:1" x14ac:dyDescent="0.2">
      <c r="A35" s="13" t="s">
        <v>109</v>
      </c>
    </row>
    <row r="36" spans="1:1" x14ac:dyDescent="0.2">
      <c r="A36" s="13" t="s">
        <v>110</v>
      </c>
    </row>
    <row r="37" spans="1:1" x14ac:dyDescent="0.2">
      <c r="A37" s="13" t="s">
        <v>111</v>
      </c>
    </row>
  </sheetData>
  <sheetProtection algorithmName="SHA-512" hashValue="t+l4JO4ttnUNgjhh3E40GRktWnDJkcJuu2f6vE1l5J20KmuTFEdSdshvn1Fc4TYZvRysmobTfzJCEqeFvMxwOA==" saltValue="77luw+sNghcttcJ1LsEsmw==" spinCount="100000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1:T1"/>
    <mergeCell ref="A2:T2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Normal="100" workbookViewId="0">
      <selection sqref="A1:T1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204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205</v>
      </c>
      <c r="B8" s="478" t="s">
        <v>206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ht="13.5" customHeight="1" x14ac:dyDescent="0.2">
      <c r="A9" s="488" t="s">
        <v>473</v>
      </c>
      <c r="B9" s="485" t="s">
        <v>474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3</v>
      </c>
      <c r="I9" s="389" t="s">
        <v>67</v>
      </c>
      <c r="J9" s="387">
        <v>1</v>
      </c>
      <c r="K9" s="388">
        <v>3</v>
      </c>
      <c r="L9" s="486" t="s">
        <v>68</v>
      </c>
      <c r="M9" s="387"/>
      <c r="N9" s="388"/>
      <c r="O9" s="390"/>
      <c r="P9" s="387"/>
      <c r="Q9" s="388"/>
      <c r="R9" s="390"/>
      <c r="S9" s="391">
        <f t="shared" ref="S9:S16" si="0">SUM(G9,J9,M9,P9)*15</f>
        <v>30</v>
      </c>
      <c r="T9" s="406">
        <f t="shared" ref="T9:T14" si="1">SUM(H9,K9,N9,Q9)</f>
        <v>6</v>
      </c>
    </row>
    <row r="10" spans="1:20" s="81" customFormat="1" ht="13.5" customHeight="1" x14ac:dyDescent="0.2">
      <c r="A10" s="546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540">
        <f t="shared" si="1"/>
        <v>16</v>
      </c>
    </row>
    <row r="11" spans="1:20" ht="13.5" customHeight="1" x14ac:dyDescent="0.2">
      <c r="A11" s="404" t="s">
        <v>207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si="0"/>
        <v>360</v>
      </c>
      <c r="T11" s="406">
        <f t="shared" si="1"/>
        <v>12</v>
      </c>
    </row>
    <row r="12" spans="1:20" ht="13.5" customHeight="1" x14ac:dyDescent="0.2">
      <c r="A12" s="404" t="s">
        <v>165</v>
      </c>
      <c r="B12" s="485" t="s">
        <v>208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486" t="s">
        <v>68</v>
      </c>
      <c r="M12" s="387">
        <v>1</v>
      </c>
      <c r="N12" s="388">
        <v>2</v>
      </c>
      <c r="O12" s="389" t="s">
        <v>68</v>
      </c>
      <c r="P12" s="387"/>
      <c r="Q12" s="388"/>
      <c r="R12" s="390"/>
      <c r="S12" s="391">
        <f t="shared" si="0"/>
        <v>45</v>
      </c>
      <c r="T12" s="406">
        <f t="shared" si="1"/>
        <v>6</v>
      </c>
    </row>
    <row r="13" spans="1:20" ht="13.5" customHeight="1" x14ac:dyDescent="0.2">
      <c r="A13" s="404" t="s">
        <v>209</v>
      </c>
      <c r="B13" s="485" t="s">
        <v>492</v>
      </c>
      <c r="C13" s="385" t="s">
        <v>65</v>
      </c>
      <c r="D13" s="385" t="s">
        <v>70</v>
      </c>
      <c r="E13" s="484" t="s">
        <v>67</v>
      </c>
      <c r="F13" s="386">
        <v>60</v>
      </c>
      <c r="G13" s="387">
        <v>1</v>
      </c>
      <c r="H13" s="388">
        <v>1</v>
      </c>
      <c r="I13" s="389" t="s">
        <v>67</v>
      </c>
      <c r="J13" s="387">
        <v>1</v>
      </c>
      <c r="K13" s="388">
        <v>1</v>
      </c>
      <c r="L13" s="390" t="s">
        <v>67</v>
      </c>
      <c r="M13" s="387">
        <v>1</v>
      </c>
      <c r="N13" s="388">
        <v>1</v>
      </c>
      <c r="O13" s="389" t="s">
        <v>67</v>
      </c>
      <c r="P13" s="387">
        <v>1</v>
      </c>
      <c r="Q13" s="388">
        <v>1</v>
      </c>
      <c r="R13" s="390" t="s">
        <v>67</v>
      </c>
      <c r="S13" s="391">
        <f t="shared" si="0"/>
        <v>60</v>
      </c>
      <c r="T13" s="406">
        <f t="shared" si="1"/>
        <v>4</v>
      </c>
    </row>
    <row r="14" spans="1:20" ht="13.5" customHeight="1" thickBot="1" x14ac:dyDescent="0.25">
      <c r="A14" s="396" t="s">
        <v>166</v>
      </c>
      <c r="B14" s="487" t="s">
        <v>157</v>
      </c>
      <c r="C14" s="448" t="s">
        <v>65</v>
      </c>
      <c r="D14" s="448" t="s">
        <v>70</v>
      </c>
      <c r="E14" s="449" t="s">
        <v>67</v>
      </c>
      <c r="F14" s="450">
        <v>60</v>
      </c>
      <c r="G14" s="451">
        <v>1</v>
      </c>
      <c r="H14" s="452">
        <v>2</v>
      </c>
      <c r="I14" s="453" t="s">
        <v>67</v>
      </c>
      <c r="J14" s="451">
        <v>1</v>
      </c>
      <c r="K14" s="452">
        <v>2</v>
      </c>
      <c r="L14" s="454" t="s">
        <v>67</v>
      </c>
      <c r="M14" s="451"/>
      <c r="N14" s="452"/>
      <c r="O14" s="453"/>
      <c r="P14" s="451"/>
      <c r="Q14" s="452"/>
      <c r="R14" s="454"/>
      <c r="S14" s="455">
        <f t="shared" si="0"/>
        <v>30</v>
      </c>
      <c r="T14" s="456">
        <f t="shared" si="1"/>
        <v>4</v>
      </c>
    </row>
    <row r="15" spans="1:20" ht="13.5" customHeight="1" x14ac:dyDescent="0.2">
      <c r="A15" s="394" t="s">
        <v>72</v>
      </c>
      <c r="B15" s="478" t="s">
        <v>73</v>
      </c>
      <c r="C15" s="397"/>
      <c r="D15" s="397" t="s">
        <v>70</v>
      </c>
      <c r="E15" s="397" t="s">
        <v>74</v>
      </c>
      <c r="F15" s="398">
        <v>45</v>
      </c>
      <c r="G15" s="399">
        <v>2</v>
      </c>
      <c r="H15" s="400">
        <v>3</v>
      </c>
      <c r="I15" s="401" t="s">
        <v>68</v>
      </c>
      <c r="J15" s="399">
        <v>2</v>
      </c>
      <c r="K15" s="400">
        <v>3</v>
      </c>
      <c r="L15" s="401" t="s">
        <v>68</v>
      </c>
      <c r="M15" s="399"/>
      <c r="N15" s="400"/>
      <c r="O15" s="401"/>
      <c r="P15" s="399"/>
      <c r="Q15" s="400"/>
      <c r="R15" s="401"/>
      <c r="S15" s="402">
        <f t="shared" si="0"/>
        <v>60</v>
      </c>
      <c r="T15" s="403">
        <f t="shared" ref="T15:T16" si="2">SUM(H15,K15,N15,Q15)</f>
        <v>6</v>
      </c>
    </row>
    <row r="16" spans="1:20" ht="13.5" customHeight="1" x14ac:dyDescent="0.2">
      <c r="A16" s="404" t="s">
        <v>75</v>
      </c>
      <c r="B16" s="485" t="s">
        <v>76</v>
      </c>
      <c r="C16" s="385" t="s">
        <v>65</v>
      </c>
      <c r="D16" s="385" t="s">
        <v>70</v>
      </c>
      <c r="E16" s="385" t="s">
        <v>77</v>
      </c>
      <c r="F16" s="386">
        <v>45</v>
      </c>
      <c r="G16" s="387">
        <v>2</v>
      </c>
      <c r="H16" s="388">
        <v>2</v>
      </c>
      <c r="I16" s="390" t="s">
        <v>67</v>
      </c>
      <c r="J16" s="387">
        <v>2</v>
      </c>
      <c r="K16" s="388">
        <v>2</v>
      </c>
      <c r="L16" s="390" t="s">
        <v>67</v>
      </c>
      <c r="M16" s="387"/>
      <c r="N16" s="388"/>
      <c r="O16" s="390"/>
      <c r="P16" s="387"/>
      <c r="Q16" s="388"/>
      <c r="R16" s="390"/>
      <c r="S16" s="405">
        <f t="shared" si="0"/>
        <v>60</v>
      </c>
      <c r="T16" s="406">
        <f t="shared" si="2"/>
        <v>4</v>
      </c>
    </row>
    <row r="17" spans="1:20" ht="13.5" customHeight="1" thickBot="1" x14ac:dyDescent="0.25">
      <c r="A17" s="552" t="s">
        <v>78</v>
      </c>
      <c r="B17" s="536" t="s">
        <v>79</v>
      </c>
      <c r="C17" s="553" t="s">
        <v>65</v>
      </c>
      <c r="D17" s="553" t="s">
        <v>70</v>
      </c>
      <c r="E17" s="553" t="s">
        <v>77</v>
      </c>
      <c r="F17" s="554">
        <v>45</v>
      </c>
      <c r="G17" s="555"/>
      <c r="H17" s="556"/>
      <c r="I17" s="557"/>
      <c r="J17" s="555"/>
      <c r="K17" s="556"/>
      <c r="L17" s="557"/>
      <c r="M17" s="555">
        <v>2</v>
      </c>
      <c r="N17" s="556">
        <v>2</v>
      </c>
      <c r="O17" s="557" t="s">
        <v>67</v>
      </c>
      <c r="P17" s="555">
        <v>2</v>
      </c>
      <c r="Q17" s="556">
        <v>2</v>
      </c>
      <c r="R17" s="557" t="s">
        <v>67</v>
      </c>
      <c r="S17" s="558">
        <f>SUM(G17,J17,M17,P17)*15</f>
        <v>60</v>
      </c>
      <c r="T17" s="559">
        <f>SUM(H17,K17,N17,Q17)</f>
        <v>4</v>
      </c>
    </row>
    <row r="18" spans="1:20" ht="13.5" customHeight="1" thickTop="1" thickBot="1" x14ac:dyDescent="0.25">
      <c r="A18" s="566" t="s">
        <v>80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8"/>
    </row>
    <row r="19" spans="1:20" ht="13.5" customHeight="1" thickBot="1" x14ac:dyDescent="0.25">
      <c r="A19" s="415" t="s">
        <v>81</v>
      </c>
      <c r="B19" s="416"/>
      <c r="C19" s="417"/>
      <c r="D19" s="417"/>
      <c r="E19" s="417"/>
      <c r="F19" s="418"/>
      <c r="G19" s="399"/>
      <c r="H19" s="400">
        <v>2</v>
      </c>
      <c r="I19" s="401"/>
      <c r="J19" s="399"/>
      <c r="K19" s="400">
        <v>2</v>
      </c>
      <c r="L19" s="401"/>
      <c r="M19" s="399"/>
      <c r="N19" s="400"/>
      <c r="O19" s="401"/>
      <c r="P19" s="399"/>
      <c r="Q19" s="400">
        <v>3</v>
      </c>
      <c r="R19" s="513"/>
      <c r="S19" s="463"/>
      <c r="T19" s="464">
        <f t="shared" ref="T19" si="3">SUM(H19,K19,N19,Q19)</f>
        <v>7</v>
      </c>
    </row>
    <row r="20" spans="1:20" ht="13.5" customHeight="1" thickTop="1" thickBot="1" x14ac:dyDescent="0.25">
      <c r="A20" s="514" t="s">
        <v>82</v>
      </c>
      <c r="B20" s="515" t="s">
        <v>83</v>
      </c>
      <c r="C20" s="470"/>
      <c r="D20" s="470"/>
      <c r="E20" s="470" t="s">
        <v>84</v>
      </c>
      <c r="F20" s="471"/>
      <c r="G20" s="516"/>
      <c r="H20" s="517"/>
      <c r="I20" s="518"/>
      <c r="J20" s="516"/>
      <c r="K20" s="517"/>
      <c r="L20" s="518"/>
      <c r="M20" s="516">
        <v>0</v>
      </c>
      <c r="N20" s="517">
        <v>7</v>
      </c>
      <c r="O20" s="518" t="s">
        <v>67</v>
      </c>
      <c r="P20" s="516">
        <v>0</v>
      </c>
      <c r="Q20" s="517">
        <v>8</v>
      </c>
      <c r="R20" s="519" t="s">
        <v>67</v>
      </c>
      <c r="S20" s="520">
        <f t="shared" ref="S20" si="4">SUM(G20,J20,M20,P20)*15</f>
        <v>0</v>
      </c>
      <c r="T20" s="521">
        <f>SUM(H20,K20,N20,Q20)</f>
        <v>15</v>
      </c>
    </row>
    <row r="21" spans="1:20" ht="13.5" customHeight="1" thickTop="1" thickBot="1" x14ac:dyDescent="0.25">
      <c r="A21" s="569" t="s">
        <v>85</v>
      </c>
      <c r="B21" s="570"/>
      <c r="C21" s="570"/>
      <c r="D21" s="570"/>
      <c r="E21" s="570"/>
      <c r="F21" s="571"/>
      <c r="G21" s="472">
        <f>SUM(G7:G20)</f>
        <v>17</v>
      </c>
      <c r="H21" s="473">
        <f t="shared" ref="H21:T21" si="5">SUM(H7:H20)</f>
        <v>31</v>
      </c>
      <c r="I21" s="474"/>
      <c r="J21" s="472">
        <f t="shared" si="5"/>
        <v>17</v>
      </c>
      <c r="K21" s="473">
        <f t="shared" si="5"/>
        <v>31</v>
      </c>
      <c r="L21" s="474"/>
      <c r="M21" s="472">
        <f t="shared" si="5"/>
        <v>13</v>
      </c>
      <c r="N21" s="473">
        <f t="shared" si="5"/>
        <v>28</v>
      </c>
      <c r="O21" s="474"/>
      <c r="P21" s="472">
        <f t="shared" si="5"/>
        <v>12</v>
      </c>
      <c r="Q21" s="473">
        <f t="shared" si="5"/>
        <v>30</v>
      </c>
      <c r="R21" s="474"/>
      <c r="S21" s="475">
        <f t="shared" si="5"/>
        <v>885</v>
      </c>
      <c r="T21" s="476">
        <f t="shared" si="5"/>
        <v>120</v>
      </c>
    </row>
    <row r="22" spans="1:20" ht="12.75" thickTop="1" x14ac:dyDescent="0.2"/>
    <row r="23" spans="1:20" x14ac:dyDescent="0.2">
      <c r="A23" s="13" t="s">
        <v>86</v>
      </c>
    </row>
    <row r="24" spans="1:20" x14ac:dyDescent="0.2">
      <c r="A24" s="13" t="s">
        <v>87</v>
      </c>
    </row>
    <row r="25" spans="1:20" x14ac:dyDescent="0.2">
      <c r="A25" s="13" t="s">
        <v>88</v>
      </c>
    </row>
    <row r="27" spans="1:20" x14ac:dyDescent="0.2">
      <c r="A27" s="46" t="s">
        <v>89</v>
      </c>
    </row>
    <row r="28" spans="1:20" x14ac:dyDescent="0.2">
      <c r="A28" s="13" t="s">
        <v>90</v>
      </c>
      <c r="D28" s="13" t="s">
        <v>91</v>
      </c>
      <c r="G28" s="13" t="s">
        <v>92</v>
      </c>
      <c r="M28" s="13" t="s">
        <v>93</v>
      </c>
      <c r="R28" s="14"/>
    </row>
    <row r="29" spans="1:20" x14ac:dyDescent="0.2">
      <c r="A29" s="13" t="s">
        <v>94</v>
      </c>
      <c r="D29" s="13" t="s">
        <v>95</v>
      </c>
      <c r="G29" s="13" t="s">
        <v>96</v>
      </c>
      <c r="M29" s="13" t="s">
        <v>97</v>
      </c>
      <c r="R29" s="14"/>
    </row>
    <row r="30" spans="1:20" x14ac:dyDescent="0.2">
      <c r="A30" s="13" t="s">
        <v>98</v>
      </c>
      <c r="D30" s="13" t="s">
        <v>99</v>
      </c>
      <c r="G30" s="13" t="s">
        <v>100</v>
      </c>
      <c r="M30" s="13" t="s">
        <v>101</v>
      </c>
      <c r="R30" s="14"/>
    </row>
    <row r="31" spans="1:20" x14ac:dyDescent="0.2">
      <c r="A31" s="13" t="s">
        <v>102</v>
      </c>
      <c r="G31" s="13" t="s">
        <v>103</v>
      </c>
      <c r="R31" s="14"/>
    </row>
    <row r="32" spans="1:20" x14ac:dyDescent="0.2">
      <c r="A32" s="13" t="s">
        <v>104</v>
      </c>
      <c r="G32" s="13" t="s">
        <v>105</v>
      </c>
      <c r="R32" s="14"/>
    </row>
    <row r="34" spans="1:1" x14ac:dyDescent="0.2">
      <c r="A34" s="46" t="s">
        <v>106</v>
      </c>
    </row>
    <row r="35" spans="1:1" x14ac:dyDescent="0.2">
      <c r="A35" s="13" t="s">
        <v>192</v>
      </c>
    </row>
    <row r="36" spans="1:1" x14ac:dyDescent="0.2">
      <c r="A36" s="13" t="s">
        <v>108</v>
      </c>
    </row>
    <row r="37" spans="1:1" x14ac:dyDescent="0.2">
      <c r="A37" s="13" t="s">
        <v>109</v>
      </c>
    </row>
    <row r="38" spans="1:1" x14ac:dyDescent="0.2">
      <c r="A38" s="13" t="s">
        <v>110</v>
      </c>
    </row>
    <row r="39" spans="1:1" x14ac:dyDescent="0.2">
      <c r="A39" s="13" t="s">
        <v>111</v>
      </c>
    </row>
  </sheetData>
  <sheetProtection password="CEBE" sheet="1" objects="1" scenarios="1"/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5.7109375" style="13" customWidth="1"/>
    <col min="2" max="3" width="11.7109375" style="13" customWidth="1"/>
    <col min="4" max="6" width="5" style="13" customWidth="1"/>
    <col min="7" max="18" width="3.7109375" style="13" customWidth="1"/>
    <col min="19" max="19" width="5.7109375" style="14" customWidth="1"/>
    <col min="20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210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211</v>
      </c>
      <c r="B8" s="478" t="s">
        <v>212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ht="13.5" customHeight="1" x14ac:dyDescent="0.2">
      <c r="A9" s="488" t="s">
        <v>475</v>
      </c>
      <c r="B9" s="485" t="s">
        <v>476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3</v>
      </c>
      <c r="I9" s="389" t="s">
        <v>67</v>
      </c>
      <c r="J9" s="387">
        <v>1</v>
      </c>
      <c r="K9" s="388">
        <v>3</v>
      </c>
      <c r="L9" s="486" t="s">
        <v>68</v>
      </c>
      <c r="M9" s="387"/>
      <c r="N9" s="388"/>
      <c r="O9" s="390"/>
      <c r="P9" s="387"/>
      <c r="Q9" s="388"/>
      <c r="R9" s="390"/>
      <c r="S9" s="391">
        <f t="shared" ref="S9" si="0">SUM(G9,J9,M9,P9)*15</f>
        <v>30</v>
      </c>
      <c r="T9" s="406">
        <f t="shared" ref="T9:T13" si="1">SUM(H9,K9,N9,Q9)</f>
        <v>6</v>
      </c>
    </row>
    <row r="10" spans="1:20" s="81" customFormat="1" ht="13.5" customHeight="1" x14ac:dyDescent="0.2">
      <c r="A10" s="546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540">
        <f t="shared" si="1"/>
        <v>16</v>
      </c>
    </row>
    <row r="11" spans="1:20" ht="13.5" customHeight="1" x14ac:dyDescent="0.2">
      <c r="A11" s="404" t="s">
        <v>207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3" si="2">SUM(G11,J11,M11,P11)*15</f>
        <v>360</v>
      </c>
      <c r="T11" s="406">
        <f t="shared" si="1"/>
        <v>12</v>
      </c>
    </row>
    <row r="12" spans="1:20" ht="13.5" customHeight="1" x14ac:dyDescent="0.2">
      <c r="A12" s="404" t="s">
        <v>165</v>
      </c>
      <c r="B12" s="485" t="s">
        <v>208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486" t="s">
        <v>68</v>
      </c>
      <c r="M12" s="387">
        <v>1</v>
      </c>
      <c r="N12" s="388">
        <v>2</v>
      </c>
      <c r="O12" s="389" t="s">
        <v>68</v>
      </c>
      <c r="P12" s="387"/>
      <c r="Q12" s="388"/>
      <c r="R12" s="390"/>
      <c r="S12" s="391">
        <f t="shared" si="2"/>
        <v>45</v>
      </c>
      <c r="T12" s="406">
        <f t="shared" si="1"/>
        <v>6</v>
      </c>
    </row>
    <row r="13" spans="1:20" ht="13.5" customHeight="1" x14ac:dyDescent="0.2">
      <c r="A13" s="404" t="s">
        <v>209</v>
      </c>
      <c r="B13" s="485" t="s">
        <v>492</v>
      </c>
      <c r="C13" s="385" t="s">
        <v>65</v>
      </c>
      <c r="D13" s="385" t="s">
        <v>70</v>
      </c>
      <c r="E13" s="484" t="s">
        <v>67</v>
      </c>
      <c r="F13" s="386">
        <v>60</v>
      </c>
      <c r="G13" s="387">
        <v>1</v>
      </c>
      <c r="H13" s="388">
        <v>1</v>
      </c>
      <c r="I13" s="389" t="s">
        <v>67</v>
      </c>
      <c r="J13" s="387">
        <v>1</v>
      </c>
      <c r="K13" s="388">
        <v>1</v>
      </c>
      <c r="L13" s="390" t="s">
        <v>67</v>
      </c>
      <c r="M13" s="387">
        <v>1</v>
      </c>
      <c r="N13" s="388">
        <v>1</v>
      </c>
      <c r="O13" s="389" t="s">
        <v>67</v>
      </c>
      <c r="P13" s="387">
        <v>1</v>
      </c>
      <c r="Q13" s="388">
        <v>1</v>
      </c>
      <c r="R13" s="390" t="s">
        <v>67</v>
      </c>
      <c r="S13" s="391">
        <f t="shared" si="2"/>
        <v>60</v>
      </c>
      <c r="T13" s="406">
        <f t="shared" si="1"/>
        <v>4</v>
      </c>
    </row>
    <row r="14" spans="1:20" ht="13.5" customHeight="1" thickBot="1" x14ac:dyDescent="0.25">
      <c r="A14" s="396" t="s">
        <v>166</v>
      </c>
      <c r="B14" s="487" t="s">
        <v>157</v>
      </c>
      <c r="C14" s="448" t="s">
        <v>65</v>
      </c>
      <c r="D14" s="448" t="s">
        <v>70</v>
      </c>
      <c r="E14" s="449" t="s">
        <v>67</v>
      </c>
      <c r="F14" s="450">
        <v>60</v>
      </c>
      <c r="G14" s="451">
        <v>1</v>
      </c>
      <c r="H14" s="452">
        <v>2</v>
      </c>
      <c r="I14" s="453" t="s">
        <v>67</v>
      </c>
      <c r="J14" s="451">
        <v>1</v>
      </c>
      <c r="K14" s="452">
        <v>2</v>
      </c>
      <c r="L14" s="454" t="s">
        <v>67</v>
      </c>
      <c r="M14" s="451"/>
      <c r="N14" s="452"/>
      <c r="O14" s="453"/>
      <c r="P14" s="451"/>
      <c r="Q14" s="452"/>
      <c r="R14" s="454"/>
      <c r="S14" s="455">
        <f t="shared" ref="S14:S16" si="3">SUM(G14,J14,M14,P14)*15</f>
        <v>30</v>
      </c>
      <c r="T14" s="456">
        <f t="shared" ref="T14:T16" si="4">SUM(H14,K14,N14,Q14)</f>
        <v>4</v>
      </c>
    </row>
    <row r="15" spans="1:20" ht="13.5" customHeight="1" x14ac:dyDescent="0.2">
      <c r="A15" s="394" t="s">
        <v>72</v>
      </c>
      <c r="B15" s="478" t="s">
        <v>73</v>
      </c>
      <c r="C15" s="397"/>
      <c r="D15" s="397" t="s">
        <v>70</v>
      </c>
      <c r="E15" s="397" t="s">
        <v>74</v>
      </c>
      <c r="F15" s="398">
        <v>45</v>
      </c>
      <c r="G15" s="399">
        <v>2</v>
      </c>
      <c r="H15" s="400">
        <v>3</v>
      </c>
      <c r="I15" s="401" t="s">
        <v>68</v>
      </c>
      <c r="J15" s="399">
        <v>2</v>
      </c>
      <c r="K15" s="400">
        <v>3</v>
      </c>
      <c r="L15" s="401" t="s">
        <v>68</v>
      </c>
      <c r="M15" s="399"/>
      <c r="N15" s="400"/>
      <c r="O15" s="401"/>
      <c r="P15" s="399"/>
      <c r="Q15" s="400"/>
      <c r="R15" s="401"/>
      <c r="S15" s="402">
        <f t="shared" si="3"/>
        <v>60</v>
      </c>
      <c r="T15" s="403">
        <f t="shared" si="4"/>
        <v>6</v>
      </c>
    </row>
    <row r="16" spans="1:20" ht="13.5" customHeight="1" x14ac:dyDescent="0.2">
      <c r="A16" s="404" t="s">
        <v>75</v>
      </c>
      <c r="B16" s="485" t="s">
        <v>76</v>
      </c>
      <c r="C16" s="385" t="s">
        <v>65</v>
      </c>
      <c r="D16" s="385" t="s">
        <v>70</v>
      </c>
      <c r="E16" s="385" t="s">
        <v>77</v>
      </c>
      <c r="F16" s="386">
        <v>45</v>
      </c>
      <c r="G16" s="387">
        <v>2</v>
      </c>
      <c r="H16" s="388">
        <v>2</v>
      </c>
      <c r="I16" s="390" t="s">
        <v>67</v>
      </c>
      <c r="J16" s="387">
        <v>2</v>
      </c>
      <c r="K16" s="388">
        <v>2</v>
      </c>
      <c r="L16" s="390" t="s">
        <v>67</v>
      </c>
      <c r="M16" s="387"/>
      <c r="N16" s="388"/>
      <c r="O16" s="390"/>
      <c r="P16" s="387"/>
      <c r="Q16" s="388"/>
      <c r="R16" s="390"/>
      <c r="S16" s="405">
        <f t="shared" si="3"/>
        <v>60</v>
      </c>
      <c r="T16" s="406">
        <f t="shared" si="4"/>
        <v>4</v>
      </c>
    </row>
    <row r="17" spans="1:20" ht="13.5" customHeight="1" thickBot="1" x14ac:dyDescent="0.25">
      <c r="A17" s="552" t="s">
        <v>78</v>
      </c>
      <c r="B17" s="536" t="s">
        <v>79</v>
      </c>
      <c r="C17" s="553" t="s">
        <v>65</v>
      </c>
      <c r="D17" s="553" t="s">
        <v>70</v>
      </c>
      <c r="E17" s="553" t="s">
        <v>77</v>
      </c>
      <c r="F17" s="554">
        <v>45</v>
      </c>
      <c r="G17" s="555"/>
      <c r="H17" s="556"/>
      <c r="I17" s="557"/>
      <c r="J17" s="555"/>
      <c r="K17" s="556"/>
      <c r="L17" s="557"/>
      <c r="M17" s="555">
        <v>2</v>
      </c>
      <c r="N17" s="556">
        <v>2</v>
      </c>
      <c r="O17" s="557" t="s">
        <v>67</v>
      </c>
      <c r="P17" s="555">
        <v>2</v>
      </c>
      <c r="Q17" s="556">
        <v>2</v>
      </c>
      <c r="R17" s="557" t="s">
        <v>67</v>
      </c>
      <c r="S17" s="558">
        <f>SUM(G17,J17,M17,P17)*15</f>
        <v>60</v>
      </c>
      <c r="T17" s="559">
        <f>SUM(H17,K17,N17,Q17)</f>
        <v>4</v>
      </c>
    </row>
    <row r="18" spans="1:20" ht="13.5" customHeight="1" thickTop="1" thickBot="1" x14ac:dyDescent="0.25">
      <c r="A18" s="566" t="s">
        <v>80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8"/>
    </row>
    <row r="19" spans="1:20" ht="13.5" customHeight="1" thickBot="1" x14ac:dyDescent="0.25">
      <c r="A19" s="211" t="s">
        <v>81</v>
      </c>
      <c r="B19" s="212"/>
      <c r="C19" s="213"/>
      <c r="D19" s="213"/>
      <c r="E19" s="213"/>
      <c r="F19" s="214"/>
      <c r="G19" s="193"/>
      <c r="H19" s="194">
        <v>2</v>
      </c>
      <c r="I19" s="195"/>
      <c r="J19" s="193"/>
      <c r="K19" s="194">
        <v>2</v>
      </c>
      <c r="L19" s="195"/>
      <c r="M19" s="193"/>
      <c r="N19" s="194"/>
      <c r="O19" s="195"/>
      <c r="P19" s="193"/>
      <c r="Q19" s="194">
        <v>3</v>
      </c>
      <c r="R19" s="24"/>
      <c r="S19" s="33"/>
      <c r="T19" s="160">
        <f t="shared" ref="T19" si="5">SUM(H19,K19,N19,Q19)</f>
        <v>7</v>
      </c>
    </row>
    <row r="20" spans="1:20" ht="13.5" customHeight="1" thickTop="1" thickBot="1" x14ac:dyDescent="0.25">
      <c r="A20" s="31" t="s">
        <v>82</v>
      </c>
      <c r="B20" s="250" t="s">
        <v>83</v>
      </c>
      <c r="C20" s="218"/>
      <c r="D20" s="218"/>
      <c r="E20" s="218" t="s">
        <v>84</v>
      </c>
      <c r="F20" s="219"/>
      <c r="G20" s="18"/>
      <c r="H20" s="19"/>
      <c r="I20" s="20"/>
      <c r="J20" s="18"/>
      <c r="K20" s="19"/>
      <c r="L20" s="20"/>
      <c r="M20" s="18">
        <v>0</v>
      </c>
      <c r="N20" s="19">
        <v>7</v>
      </c>
      <c r="O20" s="20" t="s">
        <v>67</v>
      </c>
      <c r="P20" s="18">
        <v>0</v>
      </c>
      <c r="Q20" s="19">
        <v>8</v>
      </c>
      <c r="R20" s="21" t="s">
        <v>67</v>
      </c>
      <c r="S20" s="34">
        <f t="shared" ref="S20" si="6">SUM(G20,J20,M20,P20)*15</f>
        <v>0</v>
      </c>
      <c r="T20" s="22">
        <f>SUM(H20,K20,N20,Q20)</f>
        <v>15</v>
      </c>
    </row>
    <row r="21" spans="1:20" ht="13.5" customHeight="1" thickTop="1" thickBot="1" x14ac:dyDescent="0.25">
      <c r="A21" s="657" t="s">
        <v>85</v>
      </c>
      <c r="B21" s="658"/>
      <c r="C21" s="658"/>
      <c r="D21" s="658"/>
      <c r="E21" s="658"/>
      <c r="F21" s="666"/>
      <c r="G21" s="226">
        <f>SUM(G7:G20)</f>
        <v>17</v>
      </c>
      <c r="H21" s="205">
        <f t="shared" ref="H21:T21" si="7">SUM(H7:H20)</f>
        <v>31</v>
      </c>
      <c r="I21" s="206"/>
      <c r="J21" s="226">
        <f t="shared" si="7"/>
        <v>17</v>
      </c>
      <c r="K21" s="205">
        <f t="shared" si="7"/>
        <v>31</v>
      </c>
      <c r="L21" s="206"/>
      <c r="M21" s="226">
        <f t="shared" si="7"/>
        <v>13</v>
      </c>
      <c r="N21" s="205">
        <f t="shared" si="7"/>
        <v>28</v>
      </c>
      <c r="O21" s="206"/>
      <c r="P21" s="226">
        <f t="shared" si="7"/>
        <v>12</v>
      </c>
      <c r="Q21" s="205">
        <f t="shared" si="7"/>
        <v>30</v>
      </c>
      <c r="R21" s="206"/>
      <c r="S21" s="239">
        <f t="shared" si="7"/>
        <v>885</v>
      </c>
      <c r="T21" s="207">
        <f t="shared" si="7"/>
        <v>120</v>
      </c>
    </row>
    <row r="22" spans="1:20" ht="12.75" thickTop="1" x14ac:dyDescent="0.2"/>
    <row r="23" spans="1:20" x14ac:dyDescent="0.2">
      <c r="A23" s="13" t="s">
        <v>86</v>
      </c>
    </row>
    <row r="24" spans="1:20" x14ac:dyDescent="0.2">
      <c r="A24" s="13" t="s">
        <v>87</v>
      </c>
    </row>
    <row r="25" spans="1:20" x14ac:dyDescent="0.2">
      <c r="A25" s="13" t="s">
        <v>88</v>
      </c>
    </row>
    <row r="27" spans="1:20" x14ac:dyDescent="0.2">
      <c r="A27" s="46" t="s">
        <v>89</v>
      </c>
    </row>
    <row r="28" spans="1:20" x14ac:dyDescent="0.2">
      <c r="A28" s="13" t="s">
        <v>90</v>
      </c>
      <c r="D28" s="13" t="s">
        <v>91</v>
      </c>
      <c r="G28" s="13" t="s">
        <v>92</v>
      </c>
      <c r="M28" s="13" t="s">
        <v>93</v>
      </c>
      <c r="R28" s="14"/>
    </row>
    <row r="29" spans="1:20" x14ac:dyDescent="0.2">
      <c r="A29" s="13" t="s">
        <v>94</v>
      </c>
      <c r="D29" s="13" t="s">
        <v>95</v>
      </c>
      <c r="G29" s="13" t="s">
        <v>96</v>
      </c>
      <c r="M29" s="13" t="s">
        <v>97</v>
      </c>
      <c r="R29" s="14"/>
    </row>
    <row r="30" spans="1:20" x14ac:dyDescent="0.2">
      <c r="A30" s="13" t="s">
        <v>98</v>
      </c>
      <c r="D30" s="13" t="s">
        <v>99</v>
      </c>
      <c r="G30" s="13" t="s">
        <v>100</v>
      </c>
      <c r="M30" s="13" t="s">
        <v>101</v>
      </c>
      <c r="R30" s="14"/>
    </row>
    <row r="31" spans="1:20" x14ac:dyDescent="0.2">
      <c r="A31" s="13" t="s">
        <v>102</v>
      </c>
      <c r="G31" s="13" t="s">
        <v>103</v>
      </c>
      <c r="R31" s="14"/>
    </row>
    <row r="32" spans="1:20" x14ac:dyDescent="0.2">
      <c r="A32" s="13" t="s">
        <v>104</v>
      </c>
      <c r="G32" s="13" t="s">
        <v>105</v>
      </c>
      <c r="R32" s="14"/>
    </row>
    <row r="34" spans="1:1" x14ac:dyDescent="0.2">
      <c r="A34" s="46" t="s">
        <v>106</v>
      </c>
    </row>
    <row r="35" spans="1:1" x14ac:dyDescent="0.2">
      <c r="A35" s="13" t="s">
        <v>192</v>
      </c>
    </row>
    <row r="36" spans="1:1" x14ac:dyDescent="0.2">
      <c r="A36" s="13" t="s">
        <v>108</v>
      </c>
    </row>
    <row r="37" spans="1:1" x14ac:dyDescent="0.2">
      <c r="A37" s="13" t="s">
        <v>109</v>
      </c>
    </row>
    <row r="38" spans="1:1" x14ac:dyDescent="0.2">
      <c r="A38" s="13" t="s">
        <v>110</v>
      </c>
    </row>
    <row r="39" spans="1:1" x14ac:dyDescent="0.2">
      <c r="A39" s="13" t="s">
        <v>111</v>
      </c>
    </row>
  </sheetData>
  <sheetProtection algorithmName="SHA-512" hashValue="qKqKokptOBx9ovTZduf1ztwXxe3mkjmOJx2LkRUziT2WCTw2+bIUZuVUs3HdfL779FCJi4/5xWnwT8OArsMvPQ==" saltValue="eG+XkUX/lhmBwdGKXHdgt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workbookViewId="0">
      <selection activeCell="E25" sqref="E25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213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214</v>
      </c>
      <c r="B8" s="478" t="s">
        <v>215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1">
        <f>SUM(G8,J8,M8,P8)*15</f>
        <v>120</v>
      </c>
      <c r="T8" s="196">
        <f>SUM(H8,K8,N8,Q8)</f>
        <v>36</v>
      </c>
    </row>
    <row r="9" spans="1:20" ht="13.5" customHeight="1" x14ac:dyDescent="0.2">
      <c r="A9" s="488" t="s">
        <v>448</v>
      </c>
      <c r="B9" s="485" t="s">
        <v>479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1</v>
      </c>
      <c r="I9" s="389" t="s">
        <v>67</v>
      </c>
      <c r="J9" s="387">
        <v>1</v>
      </c>
      <c r="K9" s="388">
        <v>2</v>
      </c>
      <c r="L9" s="486" t="s">
        <v>68</v>
      </c>
      <c r="M9" s="387"/>
      <c r="N9" s="388"/>
      <c r="O9" s="390"/>
      <c r="P9" s="387"/>
      <c r="Q9" s="388"/>
      <c r="R9" s="390"/>
      <c r="S9" s="48">
        <f t="shared" ref="S9" si="0">SUM(G9,J9,M9,P9)*15</f>
        <v>30</v>
      </c>
      <c r="T9" s="189">
        <f t="shared" ref="T9" si="1">SUM(H9,K9,N9,Q9)</f>
        <v>3</v>
      </c>
    </row>
    <row r="10" spans="1:20" ht="13.5" customHeight="1" x14ac:dyDescent="0.2">
      <c r="A10" s="488" t="s">
        <v>449</v>
      </c>
      <c r="B10" s="485" t="s">
        <v>480</v>
      </c>
      <c r="C10" s="385" t="s">
        <v>65</v>
      </c>
      <c r="D10" s="385" t="s">
        <v>66</v>
      </c>
      <c r="E10" s="484" t="s">
        <v>67</v>
      </c>
      <c r="F10" s="386">
        <v>60</v>
      </c>
      <c r="G10" s="387"/>
      <c r="H10" s="388"/>
      <c r="I10" s="390"/>
      <c r="J10" s="387"/>
      <c r="K10" s="388"/>
      <c r="L10" s="390"/>
      <c r="M10" s="387">
        <v>1</v>
      </c>
      <c r="N10" s="388">
        <v>1</v>
      </c>
      <c r="O10" s="389" t="s">
        <v>67</v>
      </c>
      <c r="P10" s="387">
        <v>1</v>
      </c>
      <c r="Q10" s="388">
        <v>2</v>
      </c>
      <c r="R10" s="486" t="s">
        <v>68</v>
      </c>
      <c r="S10" s="48">
        <f t="shared" ref="S10" si="2">SUM(G10,J10,M10,P10)*15</f>
        <v>30</v>
      </c>
      <c r="T10" s="189">
        <f t="shared" ref="T10:T14" si="3">SUM(H10,K10,N10,Q10)</f>
        <v>3</v>
      </c>
    </row>
    <row r="11" spans="1:20" s="81" customFormat="1" ht="13.5" customHeight="1" x14ac:dyDescent="0.2">
      <c r="A11" s="546" t="s">
        <v>71</v>
      </c>
      <c r="B11" s="487" t="s">
        <v>483</v>
      </c>
      <c r="C11" s="445" t="s">
        <v>65</v>
      </c>
      <c r="D11" s="445" t="s">
        <v>70</v>
      </c>
      <c r="E11" s="445" t="s">
        <v>67</v>
      </c>
      <c r="F11" s="447">
        <v>60</v>
      </c>
      <c r="G11" s="503">
        <v>1</v>
      </c>
      <c r="H11" s="511">
        <v>4</v>
      </c>
      <c r="I11" s="504" t="s">
        <v>67</v>
      </c>
      <c r="J11" s="503">
        <v>1</v>
      </c>
      <c r="K11" s="511">
        <v>4</v>
      </c>
      <c r="L11" s="486" t="s">
        <v>68</v>
      </c>
      <c r="M11" s="503">
        <v>1</v>
      </c>
      <c r="N11" s="511">
        <v>4</v>
      </c>
      <c r="O11" s="504" t="s">
        <v>67</v>
      </c>
      <c r="P11" s="503">
        <v>1</v>
      </c>
      <c r="Q11" s="511">
        <v>4</v>
      </c>
      <c r="R11" s="486" t="s">
        <v>67</v>
      </c>
      <c r="S11" s="49">
        <f>SUM(G11,J11,M11,P11)*15</f>
        <v>60</v>
      </c>
      <c r="T11" s="494">
        <f t="shared" si="3"/>
        <v>16</v>
      </c>
    </row>
    <row r="12" spans="1:20" ht="13.5" customHeight="1" x14ac:dyDescent="0.2">
      <c r="A12" s="404" t="s">
        <v>207</v>
      </c>
      <c r="B12" s="485" t="s">
        <v>190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6</v>
      </c>
      <c r="H12" s="388">
        <v>3</v>
      </c>
      <c r="I12" s="389" t="s">
        <v>67</v>
      </c>
      <c r="J12" s="387">
        <v>6</v>
      </c>
      <c r="K12" s="388">
        <v>3</v>
      </c>
      <c r="L12" s="390" t="s">
        <v>67</v>
      </c>
      <c r="M12" s="387">
        <v>6</v>
      </c>
      <c r="N12" s="388">
        <v>3</v>
      </c>
      <c r="O12" s="389" t="s">
        <v>67</v>
      </c>
      <c r="P12" s="387">
        <v>6</v>
      </c>
      <c r="Q12" s="388">
        <v>3</v>
      </c>
      <c r="R12" s="390" t="s">
        <v>67</v>
      </c>
      <c r="S12" s="48">
        <f t="shared" ref="S12:S14" si="4">SUM(G12,J12,M12,P12)*15</f>
        <v>360</v>
      </c>
      <c r="T12" s="189">
        <f t="shared" si="3"/>
        <v>12</v>
      </c>
    </row>
    <row r="13" spans="1:20" ht="13.5" customHeight="1" x14ac:dyDescent="0.2">
      <c r="A13" s="404" t="s">
        <v>165</v>
      </c>
      <c r="B13" s="485" t="s">
        <v>208</v>
      </c>
      <c r="C13" s="385" t="s">
        <v>65</v>
      </c>
      <c r="D13" s="385" t="s">
        <v>70</v>
      </c>
      <c r="E13" s="484" t="s">
        <v>67</v>
      </c>
      <c r="F13" s="386">
        <v>60</v>
      </c>
      <c r="G13" s="387">
        <v>1</v>
      </c>
      <c r="H13" s="388">
        <v>2</v>
      </c>
      <c r="I13" s="389" t="s">
        <v>67</v>
      </c>
      <c r="J13" s="387">
        <v>1</v>
      </c>
      <c r="K13" s="388">
        <v>2</v>
      </c>
      <c r="L13" s="486" t="s">
        <v>68</v>
      </c>
      <c r="M13" s="387">
        <v>1</v>
      </c>
      <c r="N13" s="388">
        <v>2</v>
      </c>
      <c r="O13" s="389" t="s">
        <v>68</v>
      </c>
      <c r="P13" s="387"/>
      <c r="Q13" s="388"/>
      <c r="R13" s="390"/>
      <c r="S13" s="48">
        <f t="shared" si="4"/>
        <v>45</v>
      </c>
      <c r="T13" s="189">
        <f t="shared" si="3"/>
        <v>6</v>
      </c>
    </row>
    <row r="14" spans="1:20" ht="13.5" customHeight="1" x14ac:dyDescent="0.2">
      <c r="A14" s="404" t="s">
        <v>209</v>
      </c>
      <c r="B14" s="485" t="s">
        <v>492</v>
      </c>
      <c r="C14" s="385" t="s">
        <v>65</v>
      </c>
      <c r="D14" s="385" t="s">
        <v>70</v>
      </c>
      <c r="E14" s="484" t="s">
        <v>67</v>
      </c>
      <c r="F14" s="386">
        <v>60</v>
      </c>
      <c r="G14" s="387">
        <v>1</v>
      </c>
      <c r="H14" s="388">
        <v>1</v>
      </c>
      <c r="I14" s="389" t="s">
        <v>67</v>
      </c>
      <c r="J14" s="387">
        <v>1</v>
      </c>
      <c r="K14" s="388">
        <v>1</v>
      </c>
      <c r="L14" s="390" t="s">
        <v>67</v>
      </c>
      <c r="M14" s="387">
        <v>1</v>
      </c>
      <c r="N14" s="388">
        <v>1</v>
      </c>
      <c r="O14" s="389" t="s">
        <v>67</v>
      </c>
      <c r="P14" s="387">
        <v>1</v>
      </c>
      <c r="Q14" s="388">
        <v>1</v>
      </c>
      <c r="R14" s="390" t="s">
        <v>67</v>
      </c>
      <c r="S14" s="48">
        <f t="shared" si="4"/>
        <v>60</v>
      </c>
      <c r="T14" s="189">
        <f t="shared" si="3"/>
        <v>4</v>
      </c>
    </row>
    <row r="15" spans="1:20" ht="13.5" customHeight="1" thickBot="1" x14ac:dyDescent="0.25">
      <c r="A15" s="396" t="s">
        <v>166</v>
      </c>
      <c r="B15" s="487" t="s">
        <v>157</v>
      </c>
      <c r="C15" s="448" t="s">
        <v>65</v>
      </c>
      <c r="D15" s="448" t="s">
        <v>70</v>
      </c>
      <c r="E15" s="449" t="s">
        <v>67</v>
      </c>
      <c r="F15" s="450">
        <v>60</v>
      </c>
      <c r="G15" s="451">
        <v>1</v>
      </c>
      <c r="H15" s="452">
        <v>2</v>
      </c>
      <c r="I15" s="453" t="s">
        <v>67</v>
      </c>
      <c r="J15" s="451">
        <v>1</v>
      </c>
      <c r="K15" s="452">
        <v>2</v>
      </c>
      <c r="L15" s="454" t="s">
        <v>67</v>
      </c>
      <c r="M15" s="451"/>
      <c r="N15" s="452"/>
      <c r="O15" s="453"/>
      <c r="P15" s="451"/>
      <c r="Q15" s="452"/>
      <c r="R15" s="454"/>
      <c r="S15" s="55">
        <f t="shared" ref="S15:S17" si="5">SUM(G15,J15,M15,P15)*15</f>
        <v>30</v>
      </c>
      <c r="T15" s="56">
        <f t="shared" ref="T15:T17" si="6">SUM(H15,K15,N15,Q15)</f>
        <v>4</v>
      </c>
    </row>
    <row r="16" spans="1:20" ht="13.5" customHeight="1" x14ac:dyDescent="0.2">
      <c r="A16" s="394" t="s">
        <v>72</v>
      </c>
      <c r="B16" s="478" t="s">
        <v>73</v>
      </c>
      <c r="C16" s="397"/>
      <c r="D16" s="397" t="s">
        <v>70</v>
      </c>
      <c r="E16" s="397" t="s">
        <v>74</v>
      </c>
      <c r="F16" s="398">
        <v>45</v>
      </c>
      <c r="G16" s="399">
        <v>2</v>
      </c>
      <c r="H16" s="400">
        <v>3</v>
      </c>
      <c r="I16" s="401" t="s">
        <v>68</v>
      </c>
      <c r="J16" s="399">
        <v>2</v>
      </c>
      <c r="K16" s="400">
        <v>3</v>
      </c>
      <c r="L16" s="401" t="s">
        <v>68</v>
      </c>
      <c r="M16" s="399"/>
      <c r="N16" s="400"/>
      <c r="O16" s="401"/>
      <c r="P16" s="399"/>
      <c r="Q16" s="400"/>
      <c r="R16" s="401"/>
      <c r="S16" s="235">
        <f t="shared" si="5"/>
        <v>60</v>
      </c>
      <c r="T16" s="202">
        <f t="shared" si="6"/>
        <v>6</v>
      </c>
    </row>
    <row r="17" spans="1:20" ht="13.5" customHeight="1" x14ac:dyDescent="0.2">
      <c r="A17" s="183" t="s">
        <v>75</v>
      </c>
      <c r="B17" s="251" t="s">
        <v>76</v>
      </c>
      <c r="C17" s="184" t="s">
        <v>65</v>
      </c>
      <c r="D17" s="184" t="s">
        <v>70</v>
      </c>
      <c r="E17" s="184" t="s">
        <v>77</v>
      </c>
      <c r="F17" s="185">
        <v>45</v>
      </c>
      <c r="G17" s="186">
        <v>2</v>
      </c>
      <c r="H17" s="187">
        <v>2</v>
      </c>
      <c r="I17" s="188" t="s">
        <v>67</v>
      </c>
      <c r="J17" s="186">
        <v>2</v>
      </c>
      <c r="K17" s="187">
        <v>2</v>
      </c>
      <c r="L17" s="188" t="s">
        <v>67</v>
      </c>
      <c r="M17" s="186"/>
      <c r="N17" s="187"/>
      <c r="O17" s="188"/>
      <c r="P17" s="186"/>
      <c r="Q17" s="187"/>
      <c r="R17" s="188"/>
      <c r="S17" s="236">
        <f t="shared" si="5"/>
        <v>60</v>
      </c>
      <c r="T17" s="189">
        <f t="shared" si="6"/>
        <v>4</v>
      </c>
    </row>
    <row r="18" spans="1:20" ht="13.5" customHeight="1" thickBot="1" x14ac:dyDescent="0.25">
      <c r="A18" s="162" t="s">
        <v>78</v>
      </c>
      <c r="B18" s="163" t="s">
        <v>79</v>
      </c>
      <c r="C18" s="164" t="s">
        <v>65</v>
      </c>
      <c r="D18" s="164" t="s">
        <v>70</v>
      </c>
      <c r="E18" s="164" t="s">
        <v>77</v>
      </c>
      <c r="F18" s="165">
        <v>45</v>
      </c>
      <c r="G18" s="166"/>
      <c r="H18" s="167"/>
      <c r="I18" s="168"/>
      <c r="J18" s="166"/>
      <c r="K18" s="167"/>
      <c r="L18" s="168"/>
      <c r="M18" s="166">
        <v>2</v>
      </c>
      <c r="N18" s="167">
        <v>2</v>
      </c>
      <c r="O18" s="168" t="s">
        <v>67</v>
      </c>
      <c r="P18" s="166">
        <v>2</v>
      </c>
      <c r="Q18" s="167">
        <v>2</v>
      </c>
      <c r="R18" s="168" t="s">
        <v>67</v>
      </c>
      <c r="S18" s="35">
        <f>SUM(G18,J18,M18,P18)*15</f>
        <v>60</v>
      </c>
      <c r="T18" s="169">
        <f>SUM(H18,K18,N18,Q18)</f>
        <v>4</v>
      </c>
    </row>
    <row r="19" spans="1:20" ht="13.5" customHeight="1" thickTop="1" thickBot="1" x14ac:dyDescent="0.25">
      <c r="A19" s="611" t="s">
        <v>80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3"/>
    </row>
    <row r="20" spans="1:20" ht="13.5" customHeight="1" thickBot="1" x14ac:dyDescent="0.25">
      <c r="A20" s="211" t="s">
        <v>81</v>
      </c>
      <c r="B20" s="212"/>
      <c r="C20" s="213"/>
      <c r="D20" s="213"/>
      <c r="E20" s="213"/>
      <c r="F20" s="214"/>
      <c r="G20" s="193"/>
      <c r="H20" s="194">
        <v>2</v>
      </c>
      <c r="I20" s="195"/>
      <c r="J20" s="193"/>
      <c r="K20" s="194">
        <v>2</v>
      </c>
      <c r="L20" s="195"/>
      <c r="M20" s="193"/>
      <c r="N20" s="194"/>
      <c r="O20" s="195"/>
      <c r="P20" s="193"/>
      <c r="Q20" s="194">
        <v>3</v>
      </c>
      <c r="R20" s="24"/>
      <c r="S20" s="33"/>
      <c r="T20" s="160">
        <f t="shared" ref="T20" si="7">SUM(H20,K20,N20,Q20)</f>
        <v>7</v>
      </c>
    </row>
    <row r="21" spans="1:20" ht="13.5" customHeight="1" thickTop="1" thickBot="1" x14ac:dyDescent="0.25">
      <c r="A21" s="31" t="s">
        <v>82</v>
      </c>
      <c r="B21" s="250" t="s">
        <v>83</v>
      </c>
      <c r="C21" s="218"/>
      <c r="D21" s="218"/>
      <c r="E21" s="218" t="s">
        <v>84</v>
      </c>
      <c r="F21" s="219"/>
      <c r="G21" s="18"/>
      <c r="H21" s="19"/>
      <c r="I21" s="20"/>
      <c r="J21" s="18"/>
      <c r="K21" s="19"/>
      <c r="L21" s="20"/>
      <c r="M21" s="18">
        <v>0</v>
      </c>
      <c r="N21" s="19">
        <v>7</v>
      </c>
      <c r="O21" s="20" t="s">
        <v>67</v>
      </c>
      <c r="P21" s="18">
        <v>0</v>
      </c>
      <c r="Q21" s="19">
        <v>8</v>
      </c>
      <c r="R21" s="21" t="s">
        <v>67</v>
      </c>
      <c r="S21" s="34">
        <f t="shared" ref="S21" si="8">SUM(G21,J21,M21,P21)*15</f>
        <v>0</v>
      </c>
      <c r="T21" s="22">
        <f>SUM(H21,K21,N21,Q21)</f>
        <v>15</v>
      </c>
    </row>
    <row r="22" spans="1:20" ht="13.5" customHeight="1" thickTop="1" thickBot="1" x14ac:dyDescent="0.25">
      <c r="A22" s="657" t="s">
        <v>85</v>
      </c>
      <c r="B22" s="658"/>
      <c r="C22" s="658"/>
      <c r="D22" s="658"/>
      <c r="E22" s="658"/>
      <c r="F22" s="666"/>
      <c r="G22" s="226">
        <f>SUM(G7:G21)</f>
        <v>17</v>
      </c>
      <c r="H22" s="205">
        <f t="shared" ref="H22:T22" si="9">SUM(H7:H21)</f>
        <v>29</v>
      </c>
      <c r="I22" s="206"/>
      <c r="J22" s="226">
        <f t="shared" si="9"/>
        <v>17</v>
      </c>
      <c r="K22" s="205">
        <f t="shared" si="9"/>
        <v>30</v>
      </c>
      <c r="L22" s="206"/>
      <c r="M22" s="226">
        <f t="shared" si="9"/>
        <v>14</v>
      </c>
      <c r="N22" s="205">
        <f t="shared" si="9"/>
        <v>29</v>
      </c>
      <c r="O22" s="206"/>
      <c r="P22" s="226">
        <f t="shared" si="9"/>
        <v>13</v>
      </c>
      <c r="Q22" s="205">
        <f t="shared" si="9"/>
        <v>32</v>
      </c>
      <c r="R22" s="206"/>
      <c r="S22" s="239">
        <f t="shared" si="9"/>
        <v>915</v>
      </c>
      <c r="T22" s="207">
        <f t="shared" si="9"/>
        <v>120</v>
      </c>
    </row>
    <row r="23" spans="1:20" ht="12.75" thickTop="1" x14ac:dyDescent="0.2"/>
    <row r="24" spans="1:20" x14ac:dyDescent="0.2">
      <c r="A24" s="13" t="s">
        <v>86</v>
      </c>
    </row>
    <row r="25" spans="1:20" x14ac:dyDescent="0.2">
      <c r="A25" s="13" t="s">
        <v>87</v>
      </c>
    </row>
    <row r="26" spans="1:20" x14ac:dyDescent="0.2">
      <c r="A26" s="13" t="s">
        <v>88</v>
      </c>
    </row>
    <row r="28" spans="1:20" x14ac:dyDescent="0.2">
      <c r="A28" s="46" t="s">
        <v>89</v>
      </c>
    </row>
    <row r="29" spans="1:20" x14ac:dyDescent="0.2">
      <c r="A29" s="13" t="s">
        <v>90</v>
      </c>
      <c r="D29" s="13" t="s">
        <v>91</v>
      </c>
      <c r="G29" s="13" t="s">
        <v>92</v>
      </c>
      <c r="M29" s="13" t="s">
        <v>93</v>
      </c>
      <c r="R29" s="14"/>
    </row>
    <row r="30" spans="1:20" x14ac:dyDescent="0.2">
      <c r="A30" s="13" t="s">
        <v>94</v>
      </c>
      <c r="D30" s="13" t="s">
        <v>95</v>
      </c>
      <c r="G30" s="13" t="s">
        <v>96</v>
      </c>
      <c r="M30" s="13" t="s">
        <v>97</v>
      </c>
      <c r="R30" s="14"/>
    </row>
    <row r="31" spans="1:20" x14ac:dyDescent="0.2">
      <c r="A31" s="13" t="s">
        <v>98</v>
      </c>
      <c r="D31" s="13" t="s">
        <v>99</v>
      </c>
      <c r="G31" s="13" t="s">
        <v>100</v>
      </c>
      <c r="M31" s="13" t="s">
        <v>101</v>
      </c>
      <c r="R31" s="14"/>
    </row>
    <row r="32" spans="1:20" x14ac:dyDescent="0.2">
      <c r="A32" s="13" t="s">
        <v>102</v>
      </c>
      <c r="G32" s="13" t="s">
        <v>103</v>
      </c>
      <c r="R32" s="14"/>
    </row>
    <row r="33" spans="1:18" x14ac:dyDescent="0.2">
      <c r="A33" s="13" t="s">
        <v>104</v>
      </c>
      <c r="G33" s="13" t="s">
        <v>105</v>
      </c>
      <c r="R33" s="14"/>
    </row>
    <row r="35" spans="1:18" x14ac:dyDescent="0.2">
      <c r="A35" s="46" t="s">
        <v>106</v>
      </c>
    </row>
    <row r="36" spans="1:18" x14ac:dyDescent="0.2">
      <c r="A36" s="13" t="s">
        <v>192</v>
      </c>
    </row>
    <row r="37" spans="1:18" x14ac:dyDescent="0.2">
      <c r="A37" s="13" t="s">
        <v>108</v>
      </c>
    </row>
    <row r="38" spans="1:18" x14ac:dyDescent="0.2">
      <c r="A38" s="13" t="s">
        <v>109</v>
      </c>
    </row>
    <row r="39" spans="1:18" x14ac:dyDescent="0.2">
      <c r="A39" s="13" t="s">
        <v>110</v>
      </c>
    </row>
    <row r="40" spans="1:18" x14ac:dyDescent="0.2">
      <c r="A40" s="13" t="s">
        <v>111</v>
      </c>
    </row>
  </sheetData>
  <sheetProtection algorithmName="SHA-512" hashValue="9oTTG4CI8Xq3P1WC7tX2Kw+1BefNmvX8FgYS4+IBACQrbyPQyr5iENqhGKvaObWRPmzZue6J/GoaE6No6LwRJA==" saltValue="Ti52us8OMAAraukvR8Gtr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9:T19"/>
    <mergeCell ref="A22:F22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0"/>
  <sheetViews>
    <sheetView workbookViewId="0">
      <selection sqref="A1:T1"/>
    </sheetView>
  </sheetViews>
  <sheetFormatPr defaultColWidth="9.140625" defaultRowHeight="12" x14ac:dyDescent="0.2"/>
  <cols>
    <col min="1" max="1" width="33.7109375" style="81" customWidth="1"/>
    <col min="2" max="3" width="11.7109375" style="81" customWidth="1"/>
    <col min="4" max="6" width="5.4257812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4" ht="15" customHeight="1" thickTop="1" x14ac:dyDescent="0.2">
      <c r="A1" s="590" t="s">
        <v>216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4" ht="15" customHeight="1" thickBot="1" x14ac:dyDescent="0.25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4" s="13" customFormat="1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4" ht="20.25" customHeight="1" thickBot="1" x14ac:dyDescent="0.25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4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4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4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4" ht="13.5" customHeight="1" x14ac:dyDescent="0.2">
      <c r="A8" s="477" t="s">
        <v>217</v>
      </c>
      <c r="B8" s="478" t="s">
        <v>218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171">
        <f>SUM(H8,K8,N8,Q8)</f>
        <v>36</v>
      </c>
    </row>
    <row r="9" spans="1:24" ht="13.5" customHeight="1" x14ac:dyDescent="0.2">
      <c r="A9" s="488" t="s">
        <v>481</v>
      </c>
      <c r="B9" s="485" t="s">
        <v>472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3</v>
      </c>
      <c r="I9" s="389" t="s">
        <v>67</v>
      </c>
      <c r="J9" s="387">
        <v>1</v>
      </c>
      <c r="K9" s="388">
        <v>3</v>
      </c>
      <c r="L9" s="486" t="s">
        <v>68</v>
      </c>
      <c r="M9" s="387"/>
      <c r="N9" s="388"/>
      <c r="O9" s="390"/>
      <c r="P9" s="387"/>
      <c r="Q9" s="388"/>
      <c r="R9" s="390"/>
      <c r="S9" s="391">
        <f t="shared" ref="S9" si="0">SUM(G9,J9,M9,P9)*15</f>
        <v>30</v>
      </c>
      <c r="T9" s="189">
        <f t="shared" ref="T9:T10" si="1">SUM(H9,K9,N9,Q9)</f>
        <v>6</v>
      </c>
    </row>
    <row r="10" spans="1:24" ht="13.5" customHeight="1" x14ac:dyDescent="0.2">
      <c r="A10" s="546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494">
        <f t="shared" si="1"/>
        <v>16</v>
      </c>
    </row>
    <row r="11" spans="1:24" ht="13.5" customHeight="1" x14ac:dyDescent="0.2">
      <c r="A11" s="404" t="s">
        <v>207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5" si="2">SUM(G11,J11,M11,P11)*15</f>
        <v>360</v>
      </c>
      <c r="T11" s="249">
        <f t="shared" ref="T11:T15" si="3">SUM(H11,K11,N11,Q11)</f>
        <v>12</v>
      </c>
    </row>
    <row r="12" spans="1:24" ht="13.5" customHeight="1" x14ac:dyDescent="0.2">
      <c r="A12" s="404" t="s">
        <v>165</v>
      </c>
      <c r="B12" s="485" t="s">
        <v>208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390" t="s">
        <v>68</v>
      </c>
      <c r="M12" s="387">
        <v>1</v>
      </c>
      <c r="N12" s="388">
        <v>2</v>
      </c>
      <c r="O12" s="389" t="s">
        <v>68</v>
      </c>
      <c r="P12" s="387"/>
      <c r="Q12" s="388"/>
      <c r="R12" s="390"/>
      <c r="S12" s="391">
        <f t="shared" si="2"/>
        <v>45</v>
      </c>
      <c r="T12" s="249">
        <f t="shared" si="3"/>
        <v>6</v>
      </c>
    </row>
    <row r="13" spans="1:24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2"/>
        <v>30</v>
      </c>
      <c r="T13" s="115">
        <f t="shared" si="3"/>
        <v>4</v>
      </c>
    </row>
    <row r="14" spans="1:24" ht="13.5" customHeight="1" x14ac:dyDescent="0.2">
      <c r="A14" s="190" t="s">
        <v>72</v>
      </c>
      <c r="B14" s="158" t="s">
        <v>73</v>
      </c>
      <c r="C14" s="203"/>
      <c r="D14" s="203" t="s">
        <v>70</v>
      </c>
      <c r="E14" s="203" t="s">
        <v>74</v>
      </c>
      <c r="F14" s="204">
        <v>45</v>
      </c>
      <c r="G14" s="193">
        <v>2</v>
      </c>
      <c r="H14" s="194">
        <v>3</v>
      </c>
      <c r="I14" s="195" t="s">
        <v>68</v>
      </c>
      <c r="J14" s="193">
        <v>2</v>
      </c>
      <c r="K14" s="194">
        <v>3</v>
      </c>
      <c r="L14" s="195" t="s">
        <v>68</v>
      </c>
      <c r="M14" s="193"/>
      <c r="N14" s="194"/>
      <c r="O14" s="195"/>
      <c r="P14" s="193"/>
      <c r="Q14" s="194"/>
      <c r="R14" s="195"/>
      <c r="S14" s="235">
        <f t="shared" si="2"/>
        <v>60</v>
      </c>
      <c r="T14" s="202">
        <f t="shared" si="3"/>
        <v>6</v>
      </c>
    </row>
    <row r="15" spans="1:24" ht="13.5" customHeight="1" x14ac:dyDescent="0.2">
      <c r="A15" s="183" t="s">
        <v>75</v>
      </c>
      <c r="B15" s="251" t="s">
        <v>76</v>
      </c>
      <c r="C15" s="184" t="s">
        <v>65</v>
      </c>
      <c r="D15" s="184" t="s">
        <v>70</v>
      </c>
      <c r="E15" s="184" t="s">
        <v>77</v>
      </c>
      <c r="F15" s="185">
        <v>45</v>
      </c>
      <c r="G15" s="186">
        <v>2</v>
      </c>
      <c r="H15" s="187">
        <v>2</v>
      </c>
      <c r="I15" s="188" t="s">
        <v>67</v>
      </c>
      <c r="J15" s="186">
        <v>2</v>
      </c>
      <c r="K15" s="187">
        <v>2</v>
      </c>
      <c r="L15" s="188" t="s">
        <v>67</v>
      </c>
      <c r="M15" s="186"/>
      <c r="N15" s="187"/>
      <c r="O15" s="188"/>
      <c r="P15" s="186"/>
      <c r="Q15" s="187"/>
      <c r="R15" s="188"/>
      <c r="S15" s="236">
        <f t="shared" si="2"/>
        <v>60</v>
      </c>
      <c r="T15" s="189">
        <f t="shared" si="3"/>
        <v>4</v>
      </c>
    </row>
    <row r="16" spans="1:24" ht="13.5" customHeight="1" thickBot="1" x14ac:dyDescent="0.25">
      <c r="A16" s="162" t="s">
        <v>78</v>
      </c>
      <c r="B16" s="163" t="s">
        <v>79</v>
      </c>
      <c r="C16" s="164" t="s">
        <v>65</v>
      </c>
      <c r="D16" s="164" t="s">
        <v>70</v>
      </c>
      <c r="E16" s="164" t="s">
        <v>77</v>
      </c>
      <c r="F16" s="165">
        <v>45</v>
      </c>
      <c r="G16" s="166"/>
      <c r="H16" s="167"/>
      <c r="I16" s="168"/>
      <c r="J16" s="166"/>
      <c r="K16" s="167"/>
      <c r="L16" s="168"/>
      <c r="M16" s="166">
        <v>2</v>
      </c>
      <c r="N16" s="167">
        <v>2</v>
      </c>
      <c r="O16" s="168" t="s">
        <v>67</v>
      </c>
      <c r="P16" s="166">
        <v>2</v>
      </c>
      <c r="Q16" s="167">
        <v>2</v>
      </c>
      <c r="R16" s="168" t="s">
        <v>67</v>
      </c>
      <c r="S16" s="35">
        <f>SUM(G16,J16,M16,P16)*15</f>
        <v>60</v>
      </c>
      <c r="T16" s="169">
        <f>SUM(H16,K16,N16,Q16)</f>
        <v>4</v>
      </c>
      <c r="U16" s="13"/>
      <c r="V16" s="13"/>
      <c r="W16" s="13"/>
      <c r="X16" s="13"/>
    </row>
    <row r="17" spans="1:24" ht="13.5" customHeight="1" thickTop="1" thickBot="1" x14ac:dyDescent="0.25">
      <c r="A17" s="611" t="s">
        <v>80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3"/>
      <c r="U17" s="13"/>
      <c r="V17" s="13"/>
      <c r="W17" s="13"/>
      <c r="X17" s="13"/>
    </row>
    <row r="18" spans="1:24" ht="13.5" customHeight="1" thickBot="1" x14ac:dyDescent="0.25">
      <c r="A18" s="211" t="s">
        <v>81</v>
      </c>
      <c r="B18" s="212"/>
      <c r="C18" s="213"/>
      <c r="D18" s="213"/>
      <c r="E18" s="213"/>
      <c r="F18" s="214"/>
      <c r="G18" s="193"/>
      <c r="H18" s="194">
        <v>2</v>
      </c>
      <c r="I18" s="195"/>
      <c r="J18" s="193"/>
      <c r="K18" s="194">
        <v>2</v>
      </c>
      <c r="L18" s="195"/>
      <c r="M18" s="193"/>
      <c r="N18" s="194">
        <v>3</v>
      </c>
      <c r="O18" s="195"/>
      <c r="P18" s="193"/>
      <c r="Q18" s="194">
        <v>4</v>
      </c>
      <c r="R18" s="24"/>
      <c r="S18" s="33"/>
      <c r="T18" s="160">
        <f t="shared" ref="T18" si="4">SUM(H18,K18,N18,Q18)</f>
        <v>11</v>
      </c>
      <c r="U18" s="13"/>
      <c r="V18" s="13"/>
      <c r="W18" s="13"/>
      <c r="X18" s="13"/>
    </row>
    <row r="19" spans="1:24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  <c r="U19" s="13"/>
      <c r="V19" s="13"/>
      <c r="W19" s="13"/>
      <c r="X19" s="13"/>
    </row>
    <row r="20" spans="1:24" ht="13.5" customHeight="1" thickTop="1" thickBot="1" x14ac:dyDescent="0.25">
      <c r="A20" s="657" t="s">
        <v>85</v>
      </c>
      <c r="B20" s="658"/>
      <c r="C20" s="658"/>
      <c r="D20" s="658"/>
      <c r="E20" s="658"/>
      <c r="F20" s="666"/>
      <c r="G20" s="226">
        <f>SUM(G7:G19)</f>
        <v>16</v>
      </c>
      <c r="H20" s="205">
        <f t="shared" ref="H20:T20" si="6">SUM(H7:H19)</f>
        <v>30</v>
      </c>
      <c r="I20" s="206"/>
      <c r="J20" s="226">
        <f t="shared" si="6"/>
        <v>16</v>
      </c>
      <c r="K20" s="205">
        <f t="shared" si="6"/>
        <v>30</v>
      </c>
      <c r="L20" s="206"/>
      <c r="M20" s="226">
        <f t="shared" si="6"/>
        <v>12</v>
      </c>
      <c r="N20" s="205">
        <f t="shared" si="6"/>
        <v>30</v>
      </c>
      <c r="O20" s="206"/>
      <c r="P20" s="226">
        <f t="shared" si="6"/>
        <v>11</v>
      </c>
      <c r="Q20" s="205">
        <f t="shared" si="6"/>
        <v>30</v>
      </c>
      <c r="R20" s="206"/>
      <c r="S20" s="239">
        <f t="shared" si="6"/>
        <v>825</v>
      </c>
      <c r="T20" s="207">
        <f t="shared" si="6"/>
        <v>120</v>
      </c>
      <c r="U20" s="13"/>
      <c r="V20" s="13"/>
      <c r="W20" s="13"/>
      <c r="X20" s="13"/>
    </row>
    <row r="21" spans="1:24" ht="12" customHeight="1" thickTop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3"/>
      <c r="V21" s="13"/>
      <c r="W21" s="13"/>
      <c r="X21" s="13"/>
    </row>
    <row r="22" spans="1:24" x14ac:dyDescent="0.2">
      <c r="A22" s="13" t="s">
        <v>86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3"/>
      <c r="V22" s="13"/>
      <c r="W22" s="13"/>
      <c r="X22" s="13"/>
    </row>
    <row r="23" spans="1:24" x14ac:dyDescent="0.2">
      <c r="A23" s="13" t="s">
        <v>87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13"/>
      <c r="V23" s="13"/>
      <c r="W23" s="13"/>
      <c r="X23" s="13"/>
    </row>
    <row r="24" spans="1:24" x14ac:dyDescent="0.2">
      <c r="A24" s="13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3"/>
      <c r="V24" s="13"/>
      <c r="W24" s="13"/>
      <c r="X24" s="13"/>
    </row>
    <row r="25" spans="1:2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3"/>
      <c r="V25" s="13"/>
      <c r="W25" s="13"/>
      <c r="X25" s="13"/>
    </row>
    <row r="26" spans="1:24" x14ac:dyDescent="0.2">
      <c r="A26" s="224" t="s">
        <v>89</v>
      </c>
    </row>
    <row r="27" spans="1:24" x14ac:dyDescent="0.2">
      <c r="A27" s="13" t="s">
        <v>90</v>
      </c>
      <c r="D27" s="81" t="s">
        <v>91</v>
      </c>
      <c r="E27" s="13"/>
      <c r="G27" s="81" t="s">
        <v>92</v>
      </c>
      <c r="H27" s="13"/>
      <c r="K27" s="13"/>
      <c r="L27" s="13"/>
      <c r="M27" s="13" t="s">
        <v>93</v>
      </c>
      <c r="N27" s="13"/>
      <c r="P27" s="13"/>
      <c r="R27" s="14"/>
    </row>
    <row r="28" spans="1:24" x14ac:dyDescent="0.2">
      <c r="A28" s="13" t="s">
        <v>94</v>
      </c>
      <c r="D28" s="81" t="s">
        <v>95</v>
      </c>
      <c r="E28" s="13"/>
      <c r="G28" s="81" t="s">
        <v>96</v>
      </c>
      <c r="H28" s="13"/>
      <c r="K28" s="13"/>
      <c r="L28" s="13"/>
      <c r="M28" s="13" t="s">
        <v>97</v>
      </c>
      <c r="N28" s="13"/>
      <c r="P28" s="13"/>
      <c r="R28" s="14"/>
    </row>
    <row r="29" spans="1:24" x14ac:dyDescent="0.2">
      <c r="A29" s="81" t="s">
        <v>98</v>
      </c>
      <c r="D29" s="81" t="s">
        <v>99</v>
      </c>
      <c r="G29" s="81" t="s">
        <v>100</v>
      </c>
      <c r="M29" s="81" t="s">
        <v>101</v>
      </c>
      <c r="R29" s="94"/>
    </row>
    <row r="30" spans="1:24" x14ac:dyDescent="0.2">
      <c r="A30" s="81" t="s">
        <v>102</v>
      </c>
      <c r="G30" s="81" t="s">
        <v>103</v>
      </c>
      <c r="R30" s="94"/>
    </row>
    <row r="31" spans="1:24" x14ac:dyDescent="0.2">
      <c r="A31" s="81" t="s">
        <v>104</v>
      </c>
      <c r="G31" s="81" t="s">
        <v>105</v>
      </c>
      <c r="R31" s="94"/>
    </row>
    <row r="33" spans="1:20" x14ac:dyDescent="0.2">
      <c r="A33" s="224" t="s">
        <v>106</v>
      </c>
      <c r="S33" s="81"/>
      <c r="T33" s="81"/>
    </row>
    <row r="34" spans="1:20" x14ac:dyDescent="0.2">
      <c r="A34" s="81" t="s">
        <v>130</v>
      </c>
      <c r="S34" s="81"/>
      <c r="T34" s="81"/>
    </row>
    <row r="35" spans="1:20" x14ac:dyDescent="0.2">
      <c r="A35" s="81" t="s">
        <v>108</v>
      </c>
      <c r="S35" s="81"/>
      <c r="T35" s="81"/>
    </row>
    <row r="36" spans="1:20" x14ac:dyDescent="0.2">
      <c r="A36" s="81" t="s">
        <v>109</v>
      </c>
      <c r="S36" s="81"/>
      <c r="T36" s="81"/>
    </row>
    <row r="37" spans="1:20" x14ac:dyDescent="0.2">
      <c r="A37" s="81" t="s">
        <v>110</v>
      </c>
      <c r="S37" s="81"/>
      <c r="T37" s="81"/>
    </row>
    <row r="38" spans="1:20" x14ac:dyDescent="0.2">
      <c r="A38" s="81" t="s">
        <v>111</v>
      </c>
      <c r="S38" s="81"/>
      <c r="T38" s="81"/>
    </row>
    <row r="40" spans="1:20" x14ac:dyDescent="0.2">
      <c r="E40" s="13"/>
      <c r="F40" s="13"/>
      <c r="H40" s="13"/>
      <c r="I40" s="13"/>
      <c r="S40" s="81"/>
      <c r="T40" s="81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219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220</v>
      </c>
      <c r="B8" s="478" t="s">
        <v>221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ht="13.5" customHeight="1" x14ac:dyDescent="0.2">
      <c r="A9" s="488" t="s">
        <v>477</v>
      </c>
      <c r="B9" s="485" t="s">
        <v>478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3</v>
      </c>
      <c r="I9" s="389" t="s">
        <v>67</v>
      </c>
      <c r="J9" s="387">
        <v>1</v>
      </c>
      <c r="K9" s="388">
        <v>3</v>
      </c>
      <c r="L9" s="486" t="s">
        <v>68</v>
      </c>
      <c r="M9" s="387"/>
      <c r="N9" s="388"/>
      <c r="O9" s="390"/>
      <c r="P9" s="387"/>
      <c r="Q9" s="388"/>
      <c r="R9" s="390"/>
      <c r="S9" s="391">
        <f t="shared" ref="S9" si="0">SUM(G9,J9,M9,P9)*15</f>
        <v>30</v>
      </c>
      <c r="T9" s="406">
        <f t="shared" ref="T9:T10" si="1">SUM(H9,K9,N9,Q9)</f>
        <v>6</v>
      </c>
    </row>
    <row r="10" spans="1:20" s="81" customFormat="1" ht="13.5" customHeight="1" x14ac:dyDescent="0.2">
      <c r="A10" s="546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540">
        <f t="shared" si="1"/>
        <v>16</v>
      </c>
    </row>
    <row r="11" spans="1:20" ht="13.5" customHeight="1" x14ac:dyDescent="0.2">
      <c r="A11" s="404" t="s">
        <v>207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6" si="2">SUM(G11,J11,M11,P11)*15</f>
        <v>360</v>
      </c>
      <c r="T11" s="406">
        <f t="shared" ref="T11:T16" si="3">SUM(H11,K11,N11,Q11)</f>
        <v>12</v>
      </c>
    </row>
    <row r="12" spans="1:20" ht="13.5" customHeight="1" x14ac:dyDescent="0.2">
      <c r="A12" s="404" t="s">
        <v>165</v>
      </c>
      <c r="B12" s="485" t="s">
        <v>208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2</v>
      </c>
      <c r="I12" s="389" t="s">
        <v>67</v>
      </c>
      <c r="J12" s="387">
        <v>1</v>
      </c>
      <c r="K12" s="388">
        <v>2</v>
      </c>
      <c r="L12" s="486" t="s">
        <v>68</v>
      </c>
      <c r="M12" s="387">
        <v>1</v>
      </c>
      <c r="N12" s="388">
        <v>2</v>
      </c>
      <c r="O12" s="389" t="s">
        <v>68</v>
      </c>
      <c r="P12" s="387"/>
      <c r="Q12" s="388"/>
      <c r="R12" s="390"/>
      <c r="S12" s="391">
        <f t="shared" si="2"/>
        <v>45</v>
      </c>
      <c r="T12" s="406">
        <f t="shared" si="3"/>
        <v>6</v>
      </c>
    </row>
    <row r="13" spans="1:20" ht="13.5" customHeight="1" x14ac:dyDescent="0.2">
      <c r="A13" s="404" t="s">
        <v>209</v>
      </c>
      <c r="B13" s="485" t="s">
        <v>492</v>
      </c>
      <c r="C13" s="385" t="s">
        <v>65</v>
      </c>
      <c r="D13" s="385" t="s">
        <v>70</v>
      </c>
      <c r="E13" s="484" t="s">
        <v>67</v>
      </c>
      <c r="F13" s="386">
        <v>60</v>
      </c>
      <c r="G13" s="387">
        <v>1</v>
      </c>
      <c r="H13" s="388">
        <v>1</v>
      </c>
      <c r="I13" s="389" t="s">
        <v>67</v>
      </c>
      <c r="J13" s="387">
        <v>1</v>
      </c>
      <c r="K13" s="388">
        <v>1</v>
      </c>
      <c r="L13" s="390" t="s">
        <v>67</v>
      </c>
      <c r="M13" s="387">
        <v>1</v>
      </c>
      <c r="N13" s="388">
        <v>1</v>
      </c>
      <c r="O13" s="389" t="s">
        <v>67</v>
      </c>
      <c r="P13" s="387">
        <v>1</v>
      </c>
      <c r="Q13" s="388">
        <v>1</v>
      </c>
      <c r="R13" s="390" t="s">
        <v>67</v>
      </c>
      <c r="S13" s="391">
        <f t="shared" si="2"/>
        <v>60</v>
      </c>
      <c r="T13" s="406">
        <f t="shared" si="3"/>
        <v>4</v>
      </c>
    </row>
    <row r="14" spans="1:20" ht="13.5" customHeight="1" thickBot="1" x14ac:dyDescent="0.25">
      <c r="A14" s="396" t="s">
        <v>166</v>
      </c>
      <c r="B14" s="487" t="s">
        <v>157</v>
      </c>
      <c r="C14" s="448" t="s">
        <v>65</v>
      </c>
      <c r="D14" s="448" t="s">
        <v>70</v>
      </c>
      <c r="E14" s="449" t="s">
        <v>67</v>
      </c>
      <c r="F14" s="450">
        <v>60</v>
      </c>
      <c r="G14" s="451">
        <v>1</v>
      </c>
      <c r="H14" s="452">
        <v>2</v>
      </c>
      <c r="I14" s="453" t="s">
        <v>67</v>
      </c>
      <c r="J14" s="451">
        <v>1</v>
      </c>
      <c r="K14" s="452">
        <v>2</v>
      </c>
      <c r="L14" s="454" t="s">
        <v>67</v>
      </c>
      <c r="M14" s="451"/>
      <c r="N14" s="452"/>
      <c r="O14" s="453"/>
      <c r="P14" s="451"/>
      <c r="Q14" s="452"/>
      <c r="R14" s="454"/>
      <c r="S14" s="455">
        <f t="shared" si="2"/>
        <v>30</v>
      </c>
      <c r="T14" s="456">
        <f t="shared" si="3"/>
        <v>4</v>
      </c>
    </row>
    <row r="15" spans="1:20" ht="13.5" customHeight="1" x14ac:dyDescent="0.2">
      <c r="A15" s="394" t="s">
        <v>72</v>
      </c>
      <c r="B15" s="478" t="s">
        <v>73</v>
      </c>
      <c r="C15" s="397"/>
      <c r="D15" s="397" t="s">
        <v>70</v>
      </c>
      <c r="E15" s="397" t="s">
        <v>74</v>
      </c>
      <c r="F15" s="398">
        <v>45</v>
      </c>
      <c r="G15" s="399">
        <v>2</v>
      </c>
      <c r="H15" s="400">
        <v>3</v>
      </c>
      <c r="I15" s="401" t="s">
        <v>68</v>
      </c>
      <c r="J15" s="399">
        <v>2</v>
      </c>
      <c r="K15" s="400">
        <v>3</v>
      </c>
      <c r="L15" s="401" t="s">
        <v>68</v>
      </c>
      <c r="M15" s="399"/>
      <c r="N15" s="400"/>
      <c r="O15" s="401"/>
      <c r="P15" s="399"/>
      <c r="Q15" s="400"/>
      <c r="R15" s="401"/>
      <c r="S15" s="402">
        <f t="shared" si="2"/>
        <v>60</v>
      </c>
      <c r="T15" s="403">
        <f t="shared" si="3"/>
        <v>6</v>
      </c>
    </row>
    <row r="16" spans="1:20" ht="13.5" customHeight="1" x14ac:dyDescent="0.2">
      <c r="A16" s="404" t="s">
        <v>75</v>
      </c>
      <c r="B16" s="485" t="s">
        <v>76</v>
      </c>
      <c r="C16" s="385" t="s">
        <v>65</v>
      </c>
      <c r="D16" s="385" t="s">
        <v>70</v>
      </c>
      <c r="E16" s="385" t="s">
        <v>77</v>
      </c>
      <c r="F16" s="386">
        <v>45</v>
      </c>
      <c r="G16" s="387">
        <v>2</v>
      </c>
      <c r="H16" s="388">
        <v>2</v>
      </c>
      <c r="I16" s="390" t="s">
        <v>67</v>
      </c>
      <c r="J16" s="387">
        <v>2</v>
      </c>
      <c r="K16" s="388">
        <v>2</v>
      </c>
      <c r="L16" s="390" t="s">
        <v>67</v>
      </c>
      <c r="M16" s="387"/>
      <c r="N16" s="388"/>
      <c r="O16" s="390"/>
      <c r="P16" s="387"/>
      <c r="Q16" s="388"/>
      <c r="R16" s="390"/>
      <c r="S16" s="405">
        <f t="shared" si="2"/>
        <v>60</v>
      </c>
      <c r="T16" s="406">
        <f t="shared" si="3"/>
        <v>4</v>
      </c>
    </row>
    <row r="17" spans="1:20" ht="13.5" customHeight="1" thickBot="1" x14ac:dyDescent="0.25">
      <c r="A17" s="552" t="s">
        <v>78</v>
      </c>
      <c r="B17" s="536" t="s">
        <v>79</v>
      </c>
      <c r="C17" s="553" t="s">
        <v>65</v>
      </c>
      <c r="D17" s="553" t="s">
        <v>70</v>
      </c>
      <c r="E17" s="553" t="s">
        <v>77</v>
      </c>
      <c r="F17" s="554">
        <v>45</v>
      </c>
      <c r="G17" s="555"/>
      <c r="H17" s="556"/>
      <c r="I17" s="557"/>
      <c r="J17" s="555"/>
      <c r="K17" s="556"/>
      <c r="L17" s="557"/>
      <c r="M17" s="555">
        <v>2</v>
      </c>
      <c r="N17" s="556">
        <v>2</v>
      </c>
      <c r="O17" s="557" t="s">
        <v>67</v>
      </c>
      <c r="P17" s="555">
        <v>2</v>
      </c>
      <c r="Q17" s="556">
        <v>2</v>
      </c>
      <c r="R17" s="557" t="s">
        <v>67</v>
      </c>
      <c r="S17" s="558">
        <f>SUM(G17,J17,M17,P17)*15</f>
        <v>60</v>
      </c>
      <c r="T17" s="559">
        <f>SUM(H17,K17,N17,Q17)</f>
        <v>4</v>
      </c>
    </row>
    <row r="18" spans="1:20" ht="13.5" customHeight="1" thickTop="1" thickBot="1" x14ac:dyDescent="0.25">
      <c r="A18" s="566" t="s">
        <v>80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8"/>
    </row>
    <row r="19" spans="1:20" ht="13.5" customHeight="1" thickBot="1" x14ac:dyDescent="0.25">
      <c r="A19" s="415" t="s">
        <v>81</v>
      </c>
      <c r="B19" s="416"/>
      <c r="C19" s="417"/>
      <c r="D19" s="417"/>
      <c r="E19" s="417"/>
      <c r="F19" s="418"/>
      <c r="G19" s="399"/>
      <c r="H19" s="400">
        <v>2</v>
      </c>
      <c r="I19" s="401"/>
      <c r="J19" s="399"/>
      <c r="K19" s="400">
        <v>2</v>
      </c>
      <c r="L19" s="401"/>
      <c r="M19" s="399"/>
      <c r="N19" s="400"/>
      <c r="O19" s="401"/>
      <c r="P19" s="399"/>
      <c r="Q19" s="400">
        <v>3</v>
      </c>
      <c r="R19" s="513"/>
      <c r="S19" s="463"/>
      <c r="T19" s="464">
        <f t="shared" ref="T19" si="4">SUM(H19,K19,N19,Q19)</f>
        <v>7</v>
      </c>
    </row>
    <row r="20" spans="1:20" ht="13.5" customHeight="1" thickTop="1" thickBot="1" x14ac:dyDescent="0.25">
      <c r="A20" s="514" t="s">
        <v>82</v>
      </c>
      <c r="B20" s="515" t="s">
        <v>83</v>
      </c>
      <c r="C20" s="470"/>
      <c r="D20" s="470"/>
      <c r="E20" s="470" t="s">
        <v>84</v>
      </c>
      <c r="F20" s="471"/>
      <c r="G20" s="516"/>
      <c r="H20" s="517"/>
      <c r="I20" s="518"/>
      <c r="J20" s="516"/>
      <c r="K20" s="517"/>
      <c r="L20" s="518"/>
      <c r="M20" s="516">
        <v>0</v>
      </c>
      <c r="N20" s="517">
        <v>7</v>
      </c>
      <c r="O20" s="518" t="s">
        <v>67</v>
      </c>
      <c r="P20" s="516">
        <v>0</v>
      </c>
      <c r="Q20" s="517">
        <v>8</v>
      </c>
      <c r="R20" s="519" t="s">
        <v>67</v>
      </c>
      <c r="S20" s="520">
        <f t="shared" ref="S20" si="5">SUM(G20,J20,M20,P20)*15</f>
        <v>0</v>
      </c>
      <c r="T20" s="521">
        <f>SUM(H20,K20,N20,Q20)</f>
        <v>15</v>
      </c>
    </row>
    <row r="21" spans="1:20" ht="13.5" customHeight="1" thickTop="1" thickBot="1" x14ac:dyDescent="0.25">
      <c r="A21" s="657" t="s">
        <v>85</v>
      </c>
      <c r="B21" s="658"/>
      <c r="C21" s="658"/>
      <c r="D21" s="658"/>
      <c r="E21" s="658"/>
      <c r="F21" s="666"/>
      <c r="G21" s="226">
        <f>SUM(G7:G20)</f>
        <v>17</v>
      </c>
      <c r="H21" s="205">
        <f t="shared" ref="H21:T21" si="6">SUM(H7:H20)</f>
        <v>31</v>
      </c>
      <c r="I21" s="206"/>
      <c r="J21" s="226">
        <f t="shared" si="6"/>
        <v>17</v>
      </c>
      <c r="K21" s="205">
        <f t="shared" si="6"/>
        <v>31</v>
      </c>
      <c r="L21" s="206"/>
      <c r="M21" s="226">
        <f t="shared" si="6"/>
        <v>13</v>
      </c>
      <c r="N21" s="205">
        <f t="shared" si="6"/>
        <v>28</v>
      </c>
      <c r="O21" s="206"/>
      <c r="P21" s="226">
        <f t="shared" si="6"/>
        <v>12</v>
      </c>
      <c r="Q21" s="205">
        <f t="shared" si="6"/>
        <v>30</v>
      </c>
      <c r="R21" s="206"/>
      <c r="S21" s="239">
        <f t="shared" si="6"/>
        <v>885</v>
      </c>
      <c r="T21" s="207">
        <f t="shared" si="6"/>
        <v>120</v>
      </c>
    </row>
    <row r="22" spans="1:20" ht="12.75" thickTop="1" x14ac:dyDescent="0.2"/>
    <row r="23" spans="1:20" x14ac:dyDescent="0.2">
      <c r="A23" s="13" t="s">
        <v>86</v>
      </c>
    </row>
    <row r="24" spans="1:20" x14ac:dyDescent="0.2">
      <c r="A24" s="13" t="s">
        <v>87</v>
      </c>
    </row>
    <row r="25" spans="1:20" x14ac:dyDescent="0.2">
      <c r="A25" s="13" t="s">
        <v>88</v>
      </c>
    </row>
    <row r="27" spans="1:20" x14ac:dyDescent="0.2">
      <c r="A27" s="46" t="s">
        <v>89</v>
      </c>
    </row>
    <row r="28" spans="1:20" x14ac:dyDescent="0.2">
      <c r="A28" s="13" t="s">
        <v>90</v>
      </c>
      <c r="D28" s="13" t="s">
        <v>91</v>
      </c>
      <c r="G28" s="13" t="s">
        <v>92</v>
      </c>
      <c r="M28" s="13" t="s">
        <v>93</v>
      </c>
      <c r="R28" s="14"/>
    </row>
    <row r="29" spans="1:20" x14ac:dyDescent="0.2">
      <c r="A29" s="13" t="s">
        <v>94</v>
      </c>
      <c r="D29" s="13" t="s">
        <v>95</v>
      </c>
      <c r="G29" s="13" t="s">
        <v>96</v>
      </c>
      <c r="M29" s="13" t="s">
        <v>97</v>
      </c>
      <c r="R29" s="14"/>
    </row>
    <row r="30" spans="1:20" x14ac:dyDescent="0.2">
      <c r="A30" s="13" t="s">
        <v>98</v>
      </c>
      <c r="D30" s="13" t="s">
        <v>99</v>
      </c>
      <c r="G30" s="13" t="s">
        <v>100</v>
      </c>
      <c r="M30" s="13" t="s">
        <v>101</v>
      </c>
      <c r="R30" s="14"/>
    </row>
    <row r="31" spans="1:20" x14ac:dyDescent="0.2">
      <c r="A31" s="13" t="s">
        <v>102</v>
      </c>
      <c r="G31" s="13" t="s">
        <v>103</v>
      </c>
      <c r="R31" s="14"/>
    </row>
    <row r="32" spans="1:20" x14ac:dyDescent="0.2">
      <c r="A32" s="13" t="s">
        <v>104</v>
      </c>
      <c r="G32" s="13" t="s">
        <v>105</v>
      </c>
      <c r="R32" s="14"/>
    </row>
    <row r="34" spans="1:1" x14ac:dyDescent="0.2">
      <c r="A34" s="46" t="s">
        <v>106</v>
      </c>
    </row>
    <row r="35" spans="1:1" x14ac:dyDescent="0.2">
      <c r="A35" s="13" t="s">
        <v>192</v>
      </c>
    </row>
    <row r="36" spans="1:1" x14ac:dyDescent="0.2">
      <c r="A36" s="13" t="s">
        <v>108</v>
      </c>
    </row>
    <row r="37" spans="1:1" x14ac:dyDescent="0.2">
      <c r="A37" s="13" t="s">
        <v>109</v>
      </c>
    </row>
    <row r="38" spans="1:1" x14ac:dyDescent="0.2">
      <c r="A38" s="13" t="s">
        <v>110</v>
      </c>
    </row>
    <row r="39" spans="1:1" x14ac:dyDescent="0.2">
      <c r="A39" s="13" t="s">
        <v>111</v>
      </c>
    </row>
  </sheetData>
  <sheetProtection algorithmName="SHA-512" hashValue="lGAKWPIg9CrRkvOKhnekF5ud/dXWd5wVtTwYoFueOEo8A02SwL1Z+ur5PknbdjYDkOtoIsKrytY7jOQWZN08uA==" saltValue="aI7Fz0tqOLneVg+TgYfX0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222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223</v>
      </c>
      <c r="B8" s="478" t="s">
        <v>224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" si="0">SUM(H9,K9,N9,Q9)</f>
        <v>16</v>
      </c>
    </row>
    <row r="10" spans="1:20" ht="13.5" customHeight="1" x14ac:dyDescent="0.2">
      <c r="A10" s="404" t="s">
        <v>207</v>
      </c>
      <c r="B10" s="485" t="s">
        <v>190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6</v>
      </c>
      <c r="H10" s="388">
        <v>3</v>
      </c>
      <c r="I10" s="389" t="s">
        <v>67</v>
      </c>
      <c r="J10" s="387">
        <v>6</v>
      </c>
      <c r="K10" s="388">
        <v>3</v>
      </c>
      <c r="L10" s="390" t="s">
        <v>67</v>
      </c>
      <c r="M10" s="387">
        <v>6</v>
      </c>
      <c r="N10" s="388">
        <v>3</v>
      </c>
      <c r="O10" s="389" t="s">
        <v>67</v>
      </c>
      <c r="P10" s="387">
        <v>6</v>
      </c>
      <c r="Q10" s="388">
        <v>3</v>
      </c>
      <c r="R10" s="390" t="s">
        <v>67</v>
      </c>
      <c r="S10" s="391">
        <f t="shared" ref="S10:S15" si="1">SUM(G10,J10,M10,P10)*15</f>
        <v>360</v>
      </c>
      <c r="T10" s="406">
        <f t="shared" ref="T10:T15" si="2">SUM(H10,K10,N10,Q10)</f>
        <v>12</v>
      </c>
    </row>
    <row r="11" spans="1:20" ht="13.5" customHeight="1" x14ac:dyDescent="0.2">
      <c r="A11" s="404" t="s">
        <v>165</v>
      </c>
      <c r="B11" s="485" t="s">
        <v>208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1</v>
      </c>
      <c r="H11" s="388">
        <v>2</v>
      </c>
      <c r="I11" s="389" t="s">
        <v>67</v>
      </c>
      <c r="J11" s="387">
        <v>1</v>
      </c>
      <c r="K11" s="388">
        <v>2</v>
      </c>
      <c r="L11" s="486" t="s">
        <v>68</v>
      </c>
      <c r="M11" s="387">
        <v>1</v>
      </c>
      <c r="N11" s="388">
        <v>2</v>
      </c>
      <c r="O11" s="389" t="s">
        <v>68</v>
      </c>
      <c r="P11" s="387"/>
      <c r="Q11" s="388"/>
      <c r="R11" s="390"/>
      <c r="S11" s="391">
        <f t="shared" si="1"/>
        <v>45</v>
      </c>
      <c r="T11" s="406">
        <f t="shared" si="2"/>
        <v>6</v>
      </c>
    </row>
    <row r="12" spans="1:20" ht="13.5" customHeight="1" x14ac:dyDescent="0.2">
      <c r="A12" s="404" t="s">
        <v>209</v>
      </c>
      <c r="B12" s="485" t="s">
        <v>492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1</v>
      </c>
      <c r="I12" s="389" t="s">
        <v>67</v>
      </c>
      <c r="J12" s="387">
        <v>1</v>
      </c>
      <c r="K12" s="388">
        <v>1</v>
      </c>
      <c r="L12" s="390" t="s">
        <v>67</v>
      </c>
      <c r="M12" s="387">
        <v>1</v>
      </c>
      <c r="N12" s="388">
        <v>1</v>
      </c>
      <c r="O12" s="389" t="s">
        <v>67</v>
      </c>
      <c r="P12" s="387">
        <v>1</v>
      </c>
      <c r="Q12" s="388">
        <v>1</v>
      </c>
      <c r="R12" s="390" t="s">
        <v>67</v>
      </c>
      <c r="S12" s="391">
        <f t="shared" si="1"/>
        <v>60</v>
      </c>
      <c r="T12" s="406">
        <f t="shared" si="2"/>
        <v>4</v>
      </c>
    </row>
    <row r="13" spans="1:20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1"/>
        <v>30</v>
      </c>
      <c r="T13" s="456">
        <f t="shared" si="2"/>
        <v>4</v>
      </c>
    </row>
    <row r="14" spans="1:20" ht="13.5" customHeight="1" x14ac:dyDescent="0.2">
      <c r="A14" s="394" t="s">
        <v>72</v>
      </c>
      <c r="B14" s="478" t="s">
        <v>73</v>
      </c>
      <c r="C14" s="397"/>
      <c r="D14" s="39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1"/>
        <v>60</v>
      </c>
      <c r="T14" s="403">
        <f t="shared" si="2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1"/>
        <v>60</v>
      </c>
      <c r="T15" s="406">
        <f t="shared" si="2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211" t="s">
        <v>81</v>
      </c>
      <c r="B18" s="212"/>
      <c r="C18" s="213"/>
      <c r="D18" s="213"/>
      <c r="E18" s="213"/>
      <c r="F18" s="214"/>
      <c r="G18" s="193"/>
      <c r="H18" s="194">
        <v>4</v>
      </c>
      <c r="I18" s="195"/>
      <c r="J18" s="193"/>
      <c r="K18" s="194">
        <v>4</v>
      </c>
      <c r="L18" s="195"/>
      <c r="M18" s="193"/>
      <c r="N18" s="194">
        <v>2</v>
      </c>
      <c r="O18" s="195"/>
      <c r="P18" s="193"/>
      <c r="Q18" s="194">
        <v>3</v>
      </c>
      <c r="R18" s="24"/>
      <c r="S18" s="33"/>
      <c r="T18" s="160">
        <f>SUM(H18,K18,N18,Q18)</f>
        <v>13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57" t="s">
        <v>85</v>
      </c>
      <c r="B20" s="658"/>
      <c r="C20" s="658"/>
      <c r="D20" s="658"/>
      <c r="E20" s="658"/>
      <c r="F20" s="666"/>
      <c r="G20" s="226">
        <f>SUM(G7:G19)</f>
        <v>16</v>
      </c>
      <c r="H20" s="205">
        <f t="shared" ref="H20:T20" si="4">SUM(H7:H19)</f>
        <v>30</v>
      </c>
      <c r="I20" s="206"/>
      <c r="J20" s="226">
        <f t="shared" si="4"/>
        <v>16</v>
      </c>
      <c r="K20" s="205">
        <f t="shared" si="4"/>
        <v>30</v>
      </c>
      <c r="L20" s="206"/>
      <c r="M20" s="226">
        <f t="shared" si="4"/>
        <v>13</v>
      </c>
      <c r="N20" s="205">
        <f t="shared" si="4"/>
        <v>30</v>
      </c>
      <c r="O20" s="206"/>
      <c r="P20" s="226">
        <f t="shared" si="4"/>
        <v>12</v>
      </c>
      <c r="Q20" s="205">
        <f t="shared" si="4"/>
        <v>30</v>
      </c>
      <c r="R20" s="206"/>
      <c r="S20" s="239">
        <f t="shared" si="4"/>
        <v>855</v>
      </c>
      <c r="T20" s="207">
        <f t="shared" si="4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Dul4Vdz20nxUsY+k61W6ANJj/cLo3783T0elrwtXLWg/ErBZHpMThg587mjYQG05aU1fFfmVDEeTomLEpw8fhw==" saltValue="n6vswAipUDusnc0tldaVdA==" spinCount="100000" sheet="1" objects="1" scenarios="1"/>
  <mergeCells count="21">
    <mergeCell ref="A3:T3"/>
    <mergeCell ref="M5:O5"/>
    <mergeCell ref="P5:R5"/>
    <mergeCell ref="S5:S6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6"/>
  <sheetViews>
    <sheetView workbookViewId="0">
      <selection sqref="A1:T1"/>
    </sheetView>
  </sheetViews>
  <sheetFormatPr defaultColWidth="9.140625" defaultRowHeight="12" x14ac:dyDescent="0.2"/>
  <cols>
    <col min="1" max="1" width="35.42578125" style="81" customWidth="1"/>
    <col min="2" max="3" width="11.7109375" style="81" customWidth="1"/>
    <col min="4" max="6" width="5.14062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42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x14ac:dyDescent="0.2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02" t="s">
        <v>486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4"/>
    </row>
    <row r="4" spans="1:20" ht="18" customHeight="1" x14ac:dyDescent="0.2">
      <c r="A4" s="596" t="s">
        <v>45</v>
      </c>
      <c r="B4" s="597"/>
      <c r="C4" s="597"/>
      <c r="D4" s="597"/>
      <c r="E4" s="597"/>
      <c r="F4" s="598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563" t="s">
        <v>62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5"/>
    </row>
    <row r="8" spans="1:20" ht="13.5" customHeight="1" x14ac:dyDescent="0.2">
      <c r="A8" s="502" t="s">
        <v>63</v>
      </c>
      <c r="B8" s="490" t="s">
        <v>64</v>
      </c>
      <c r="C8" s="397" t="s">
        <v>65</v>
      </c>
      <c r="D8" s="397" t="s">
        <v>66</v>
      </c>
      <c r="E8" s="397" t="s">
        <v>67</v>
      </c>
      <c r="F8" s="398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01" t="s">
        <v>68</v>
      </c>
      <c r="M8" s="399">
        <v>2</v>
      </c>
      <c r="N8" s="400">
        <v>9</v>
      </c>
      <c r="O8" s="443" t="s">
        <v>67</v>
      </c>
      <c r="P8" s="399">
        <v>2</v>
      </c>
      <c r="Q8" s="400">
        <v>9</v>
      </c>
      <c r="R8" s="401" t="s">
        <v>67</v>
      </c>
      <c r="S8" s="444">
        <f>SUM(G8,J8,M8,P8)*15</f>
        <v>120</v>
      </c>
      <c r="T8" s="403">
        <f>SUM(H8,K8,N8,Q8)</f>
        <v>36</v>
      </c>
    </row>
    <row r="9" spans="1:20" ht="13.5" customHeight="1" x14ac:dyDescent="0.2">
      <c r="A9" s="502" t="s">
        <v>135</v>
      </c>
      <c r="B9" s="490" t="s">
        <v>484</v>
      </c>
      <c r="C9" s="397"/>
      <c r="D9" s="385" t="s">
        <v>70</v>
      </c>
      <c r="E9" s="385" t="s">
        <v>67</v>
      </c>
      <c r="F9" s="386">
        <v>60</v>
      </c>
      <c r="G9" s="399">
        <v>1</v>
      </c>
      <c r="H9" s="511">
        <v>4</v>
      </c>
      <c r="I9" s="443" t="s">
        <v>67</v>
      </c>
      <c r="J9" s="399">
        <v>1</v>
      </c>
      <c r="K9" s="511">
        <v>4</v>
      </c>
      <c r="L9" s="443" t="s">
        <v>67</v>
      </c>
      <c r="M9" s="399"/>
      <c r="N9" s="400"/>
      <c r="O9" s="443"/>
      <c r="P9" s="399"/>
      <c r="Q9" s="400"/>
      <c r="R9" s="401"/>
      <c r="S9" s="444">
        <f>SUM(G9,J9,M9,P9)*15</f>
        <v>30</v>
      </c>
      <c r="T9" s="403">
        <f>SUM(H9,K9,N9,Q9)</f>
        <v>8</v>
      </c>
    </row>
    <row r="10" spans="1:20" ht="13.5" customHeight="1" x14ac:dyDescent="0.2">
      <c r="A10" s="488" t="s">
        <v>69</v>
      </c>
      <c r="B10" s="485" t="s">
        <v>485</v>
      </c>
      <c r="C10" s="385" t="s">
        <v>65</v>
      </c>
      <c r="D10" s="385" t="s">
        <v>70</v>
      </c>
      <c r="E10" s="385" t="s">
        <v>67</v>
      </c>
      <c r="F10" s="386">
        <v>60</v>
      </c>
      <c r="G10" s="387">
        <v>1</v>
      </c>
      <c r="H10" s="511">
        <v>4</v>
      </c>
      <c r="I10" s="389" t="s">
        <v>67</v>
      </c>
      <c r="J10" s="387">
        <v>1</v>
      </c>
      <c r="K10" s="511">
        <v>4</v>
      </c>
      <c r="L10" s="390" t="s">
        <v>67</v>
      </c>
      <c r="M10" s="387"/>
      <c r="N10" s="388"/>
      <c r="O10" s="389"/>
      <c r="P10" s="387"/>
      <c r="Q10" s="388"/>
      <c r="R10" s="390"/>
      <c r="S10" s="444">
        <f>SUM(G10,J10,M10,P10)*15</f>
        <v>30</v>
      </c>
      <c r="T10" s="403">
        <f>SUM(H10,K10,N10,Q10)</f>
        <v>8</v>
      </c>
    </row>
    <row r="11" spans="1:20" ht="13.5" customHeight="1" x14ac:dyDescent="0.2">
      <c r="A11" s="510" t="s">
        <v>71</v>
      </c>
      <c r="B11" s="487" t="s">
        <v>483</v>
      </c>
      <c r="C11" s="445" t="s">
        <v>65</v>
      </c>
      <c r="D11" s="445" t="s">
        <v>70</v>
      </c>
      <c r="E11" s="445" t="s">
        <v>67</v>
      </c>
      <c r="F11" s="447">
        <v>60</v>
      </c>
      <c r="G11" s="503">
        <v>1</v>
      </c>
      <c r="H11" s="511">
        <v>4</v>
      </c>
      <c r="I11" s="504" t="s">
        <v>67</v>
      </c>
      <c r="J11" s="503">
        <v>1</v>
      </c>
      <c r="K11" s="511">
        <v>4</v>
      </c>
      <c r="L11" s="486" t="s">
        <v>68</v>
      </c>
      <c r="M11" s="503">
        <v>1</v>
      </c>
      <c r="N11" s="511">
        <v>4</v>
      </c>
      <c r="O11" s="504" t="s">
        <v>67</v>
      </c>
      <c r="P11" s="503">
        <v>1</v>
      </c>
      <c r="Q11" s="511">
        <v>4</v>
      </c>
      <c r="R11" s="486" t="s">
        <v>67</v>
      </c>
      <c r="S11" s="505">
        <f>SUM(G11,J11,M11,P11)*15</f>
        <v>60</v>
      </c>
      <c r="T11" s="506">
        <f t="shared" ref="T11:T13" si="0">SUM(H11,K11,N11,Q11)</f>
        <v>16</v>
      </c>
    </row>
    <row r="12" spans="1:20" ht="13.5" customHeight="1" x14ac:dyDescent="0.2">
      <c r="A12" s="507" t="s">
        <v>72</v>
      </c>
      <c r="B12" s="478" t="s">
        <v>73</v>
      </c>
      <c r="C12" s="441"/>
      <c r="D12" s="441" t="s">
        <v>70</v>
      </c>
      <c r="E12" s="441" t="s">
        <v>74</v>
      </c>
      <c r="F12" s="442">
        <v>45</v>
      </c>
      <c r="G12" s="480">
        <v>2</v>
      </c>
      <c r="H12" s="481">
        <v>3</v>
      </c>
      <c r="I12" s="483" t="s">
        <v>68</v>
      </c>
      <c r="J12" s="480">
        <v>2</v>
      </c>
      <c r="K12" s="481">
        <v>3</v>
      </c>
      <c r="L12" s="483" t="s">
        <v>68</v>
      </c>
      <c r="M12" s="480"/>
      <c r="N12" s="481"/>
      <c r="O12" s="483"/>
      <c r="P12" s="480"/>
      <c r="Q12" s="481"/>
      <c r="R12" s="483"/>
      <c r="S12" s="508">
        <f t="shared" ref="S12:S13" si="1">SUM(G12,J12,M12,P12)*15</f>
        <v>60</v>
      </c>
      <c r="T12" s="509">
        <f t="shared" si="0"/>
        <v>6</v>
      </c>
    </row>
    <row r="13" spans="1:20" ht="13.5" customHeight="1" x14ac:dyDescent="0.2">
      <c r="A13" s="404" t="s">
        <v>75</v>
      </c>
      <c r="B13" s="485" t="s">
        <v>76</v>
      </c>
      <c r="C13" s="385" t="s">
        <v>65</v>
      </c>
      <c r="D13" s="385" t="s">
        <v>70</v>
      </c>
      <c r="E13" s="385" t="s">
        <v>77</v>
      </c>
      <c r="F13" s="386">
        <v>45</v>
      </c>
      <c r="G13" s="387">
        <v>2</v>
      </c>
      <c r="H13" s="388">
        <v>2</v>
      </c>
      <c r="I13" s="390" t="s">
        <v>67</v>
      </c>
      <c r="J13" s="387">
        <v>2</v>
      </c>
      <c r="K13" s="388">
        <v>2</v>
      </c>
      <c r="L13" s="390" t="s">
        <v>67</v>
      </c>
      <c r="M13" s="387"/>
      <c r="N13" s="388"/>
      <c r="O13" s="390"/>
      <c r="P13" s="387"/>
      <c r="Q13" s="388"/>
      <c r="R13" s="390"/>
      <c r="S13" s="405">
        <f t="shared" si="1"/>
        <v>60</v>
      </c>
      <c r="T13" s="406">
        <f t="shared" si="0"/>
        <v>4</v>
      </c>
    </row>
    <row r="14" spans="1:20" ht="13.5" customHeight="1" thickBot="1" x14ac:dyDescent="0.25">
      <c r="A14" s="510" t="s">
        <v>78</v>
      </c>
      <c r="B14" s="487" t="s">
        <v>79</v>
      </c>
      <c r="C14" s="445" t="s">
        <v>65</v>
      </c>
      <c r="D14" s="445" t="s">
        <v>70</v>
      </c>
      <c r="E14" s="445" t="s">
        <v>77</v>
      </c>
      <c r="F14" s="447">
        <v>45</v>
      </c>
      <c r="G14" s="503"/>
      <c r="H14" s="511"/>
      <c r="I14" s="486"/>
      <c r="J14" s="503"/>
      <c r="K14" s="511"/>
      <c r="L14" s="486"/>
      <c r="M14" s="503">
        <v>2</v>
      </c>
      <c r="N14" s="511">
        <v>2</v>
      </c>
      <c r="O14" s="486" t="s">
        <v>67</v>
      </c>
      <c r="P14" s="503">
        <v>2</v>
      </c>
      <c r="Q14" s="511">
        <v>2</v>
      </c>
      <c r="R14" s="486" t="s">
        <v>67</v>
      </c>
      <c r="S14" s="512">
        <f>SUM(G14,J14,M14,P14)*15</f>
        <v>60</v>
      </c>
      <c r="T14" s="506">
        <f>SUM(H14,K14,N14,Q14)</f>
        <v>4</v>
      </c>
    </row>
    <row r="15" spans="1:20" ht="13.5" customHeight="1" thickTop="1" thickBot="1" x14ac:dyDescent="0.25">
      <c r="A15" s="566" t="s">
        <v>80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8"/>
    </row>
    <row r="16" spans="1:20" ht="13.5" customHeight="1" thickBot="1" x14ac:dyDescent="0.25">
      <c r="A16" s="415" t="s">
        <v>81</v>
      </c>
      <c r="B16" s="416"/>
      <c r="C16" s="417"/>
      <c r="D16" s="417"/>
      <c r="E16" s="417"/>
      <c r="F16" s="418"/>
      <c r="G16" s="399"/>
      <c r="H16" s="400">
        <v>5</v>
      </c>
      <c r="I16" s="401"/>
      <c r="J16" s="399"/>
      <c r="K16" s="400">
        <v>5</v>
      </c>
      <c r="L16" s="401"/>
      <c r="M16" s="399"/>
      <c r="N16" s="400">
        <v>7</v>
      </c>
      <c r="O16" s="401"/>
      <c r="P16" s="399"/>
      <c r="Q16" s="400">
        <v>6</v>
      </c>
      <c r="R16" s="513"/>
      <c r="S16" s="463"/>
      <c r="T16" s="464">
        <f t="shared" ref="T16" si="2">SUM(H16,K16,N16,Q16)</f>
        <v>23</v>
      </c>
    </row>
    <row r="17" spans="1:20" ht="13.5" customHeight="1" thickTop="1" thickBot="1" x14ac:dyDescent="0.25">
      <c r="A17" s="514" t="s">
        <v>82</v>
      </c>
      <c r="B17" s="515" t="s">
        <v>83</v>
      </c>
      <c r="C17" s="470"/>
      <c r="D17" s="470"/>
      <c r="E17" s="470" t="s">
        <v>84</v>
      </c>
      <c r="F17" s="471"/>
      <c r="G17" s="516"/>
      <c r="H17" s="517"/>
      <c r="I17" s="518"/>
      <c r="J17" s="516"/>
      <c r="K17" s="517"/>
      <c r="L17" s="518"/>
      <c r="M17" s="516">
        <v>0</v>
      </c>
      <c r="N17" s="517">
        <v>7</v>
      </c>
      <c r="O17" s="518" t="s">
        <v>67</v>
      </c>
      <c r="P17" s="516">
        <v>0</v>
      </c>
      <c r="Q17" s="517">
        <v>8</v>
      </c>
      <c r="R17" s="519" t="s">
        <v>67</v>
      </c>
      <c r="S17" s="520">
        <f t="shared" ref="S17" si="3">SUM(G17,J17,M17,P17)*15</f>
        <v>0</v>
      </c>
      <c r="T17" s="521">
        <f>SUM(H17,K17,N17,,Q17)</f>
        <v>15</v>
      </c>
    </row>
    <row r="18" spans="1:20" ht="13.5" customHeight="1" thickTop="1" thickBot="1" x14ac:dyDescent="0.25">
      <c r="A18" s="569" t="s">
        <v>85</v>
      </c>
      <c r="B18" s="570"/>
      <c r="C18" s="570"/>
      <c r="D18" s="570"/>
      <c r="E18" s="570"/>
      <c r="F18" s="571"/>
      <c r="G18" s="472">
        <f>SUM(G8:G17)</f>
        <v>9</v>
      </c>
      <c r="H18" s="473">
        <f>SUM(H8:H17)</f>
        <v>31</v>
      </c>
      <c r="I18" s="474"/>
      <c r="J18" s="472">
        <f>SUM(J8:J17)</f>
        <v>9</v>
      </c>
      <c r="K18" s="473">
        <f>SUM(K8:K17)</f>
        <v>31</v>
      </c>
      <c r="L18" s="474"/>
      <c r="M18" s="472">
        <f>SUM(M8:M17)</f>
        <v>5</v>
      </c>
      <c r="N18" s="473">
        <f>SUM(N8:N17)</f>
        <v>29</v>
      </c>
      <c r="O18" s="474"/>
      <c r="P18" s="472">
        <f>SUM(P8:P17)</f>
        <v>5</v>
      </c>
      <c r="Q18" s="473">
        <f>SUM(Q8:Q17)</f>
        <v>29</v>
      </c>
      <c r="R18" s="474"/>
      <c r="S18" s="475">
        <f>SUM(S8:S17)</f>
        <v>420</v>
      </c>
      <c r="T18" s="476">
        <f>SUM(T8:T17)</f>
        <v>120</v>
      </c>
    </row>
    <row r="19" spans="1:20" ht="12.75" thickTop="1" x14ac:dyDescent="0.2"/>
    <row r="20" spans="1:20" x14ac:dyDescent="0.2">
      <c r="A20" s="81" t="s">
        <v>86</v>
      </c>
      <c r="S20" s="81"/>
    </row>
    <row r="21" spans="1:20" x14ac:dyDescent="0.2">
      <c r="A21" s="81" t="s">
        <v>87</v>
      </c>
      <c r="S21" s="81"/>
    </row>
    <row r="22" spans="1:20" x14ac:dyDescent="0.2">
      <c r="A22" s="81" t="s">
        <v>88</v>
      </c>
      <c r="S22" s="81"/>
    </row>
    <row r="23" spans="1:20" x14ac:dyDescent="0.2">
      <c r="S23" s="81"/>
      <c r="T23" s="14"/>
    </row>
    <row r="24" spans="1:20" x14ac:dyDescent="0.2">
      <c r="A24" s="224" t="s">
        <v>89</v>
      </c>
      <c r="S24" s="81"/>
      <c r="T24" s="14"/>
    </row>
    <row r="25" spans="1:20" x14ac:dyDescent="0.2">
      <c r="A25" s="13" t="s">
        <v>90</v>
      </c>
      <c r="D25" s="81" t="s">
        <v>91</v>
      </c>
      <c r="E25" s="13"/>
      <c r="G25" s="81" t="s">
        <v>92</v>
      </c>
      <c r="H25" s="13"/>
      <c r="K25" s="13"/>
      <c r="L25" s="13"/>
      <c r="M25" s="13" t="s">
        <v>93</v>
      </c>
      <c r="N25" s="13"/>
      <c r="P25" s="13"/>
      <c r="R25" s="14"/>
      <c r="S25" s="81"/>
    </row>
    <row r="26" spans="1:20" x14ac:dyDescent="0.2">
      <c r="A26" s="13" t="s">
        <v>94</v>
      </c>
      <c r="D26" s="81" t="s">
        <v>95</v>
      </c>
      <c r="E26" s="13"/>
      <c r="G26" s="81" t="s">
        <v>96</v>
      </c>
      <c r="H26" s="13"/>
      <c r="K26" s="13"/>
      <c r="L26" s="13"/>
      <c r="M26" s="13" t="s">
        <v>97</v>
      </c>
      <c r="N26" s="13"/>
      <c r="P26" s="13"/>
      <c r="R26" s="14"/>
      <c r="S26" s="81"/>
    </row>
    <row r="27" spans="1:20" x14ac:dyDescent="0.2">
      <c r="A27" s="81" t="s">
        <v>98</v>
      </c>
      <c r="D27" s="81" t="s">
        <v>99</v>
      </c>
      <c r="G27" s="81" t="s">
        <v>100</v>
      </c>
      <c r="M27" s="81" t="s">
        <v>101</v>
      </c>
      <c r="R27" s="94"/>
      <c r="S27" s="81"/>
    </row>
    <row r="28" spans="1:20" x14ac:dyDescent="0.2">
      <c r="A28" s="81" t="s">
        <v>102</v>
      </c>
      <c r="G28" s="81" t="s">
        <v>103</v>
      </c>
      <c r="R28" s="94"/>
      <c r="S28" s="81"/>
    </row>
    <row r="29" spans="1:20" x14ac:dyDescent="0.2">
      <c r="A29" s="81" t="s">
        <v>104</v>
      </c>
      <c r="G29" s="81" t="s">
        <v>105</v>
      </c>
      <c r="R29" s="94"/>
      <c r="S29" s="81"/>
    </row>
    <row r="30" spans="1:20" x14ac:dyDescent="0.2">
      <c r="S30" s="81"/>
    </row>
    <row r="31" spans="1:20" x14ac:dyDescent="0.2">
      <c r="A31" s="224" t="s">
        <v>106</v>
      </c>
    </row>
    <row r="32" spans="1:20" x14ac:dyDescent="0.2">
      <c r="A32" s="81" t="s">
        <v>107</v>
      </c>
      <c r="S32" s="81"/>
    </row>
    <row r="33" spans="1:20" x14ac:dyDescent="0.2">
      <c r="A33" s="81" t="s">
        <v>108</v>
      </c>
      <c r="S33" s="81"/>
    </row>
    <row r="34" spans="1:20" x14ac:dyDescent="0.2">
      <c r="A34" s="81" t="s">
        <v>109</v>
      </c>
      <c r="S34" s="81"/>
      <c r="T34" s="81"/>
    </row>
    <row r="35" spans="1:20" x14ac:dyDescent="0.2">
      <c r="A35" s="81" t="s">
        <v>110</v>
      </c>
      <c r="S35" s="81"/>
      <c r="T35" s="81"/>
    </row>
    <row r="36" spans="1:20" x14ac:dyDescent="0.2">
      <c r="A36" s="81" t="s">
        <v>111</v>
      </c>
      <c r="S36" s="81"/>
      <c r="T36" s="81"/>
    </row>
  </sheetData>
  <sheetProtection algorithmName="SHA-512" hashValue="Z7uPk3yyTndtDshlqjb5oSWm1keEY95xVSLiivbRWgo1PRvesVqJmPBpB/jtnk88HhUM81dB78Ac+h4O1xSVtg==" saltValue="tpiH2TLjZTCn93uUyNJiU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5:T15"/>
    <mergeCell ref="A18:F18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7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5" t="s">
        <v>225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226</v>
      </c>
      <c r="B8" s="478" t="s">
        <v>227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" si="0">SUM(H9,K9,N9,Q9)</f>
        <v>16</v>
      </c>
    </row>
    <row r="10" spans="1:20" ht="13.5" customHeight="1" x14ac:dyDescent="0.2">
      <c r="A10" s="404" t="s">
        <v>207</v>
      </c>
      <c r="B10" s="485" t="s">
        <v>190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6</v>
      </c>
      <c r="H10" s="388">
        <v>3</v>
      </c>
      <c r="I10" s="389" t="s">
        <v>67</v>
      </c>
      <c r="J10" s="387">
        <v>6</v>
      </c>
      <c r="K10" s="388">
        <v>3</v>
      </c>
      <c r="L10" s="390" t="s">
        <v>67</v>
      </c>
      <c r="M10" s="387">
        <v>6</v>
      </c>
      <c r="N10" s="388">
        <v>3</v>
      </c>
      <c r="O10" s="389" t="s">
        <v>67</v>
      </c>
      <c r="P10" s="387">
        <v>6</v>
      </c>
      <c r="Q10" s="388">
        <v>3</v>
      </c>
      <c r="R10" s="390" t="s">
        <v>67</v>
      </c>
      <c r="S10" s="391">
        <f t="shared" ref="S10:S15" si="1">SUM(G10,J10,M10,P10)*15</f>
        <v>360</v>
      </c>
      <c r="T10" s="406">
        <f t="shared" ref="T10:T15" si="2">SUM(H10,K10,N10,Q10)</f>
        <v>12</v>
      </c>
    </row>
    <row r="11" spans="1:20" ht="13.5" customHeight="1" x14ac:dyDescent="0.2">
      <c r="A11" s="404" t="s">
        <v>165</v>
      </c>
      <c r="B11" s="485" t="s">
        <v>208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1</v>
      </c>
      <c r="H11" s="388">
        <v>2</v>
      </c>
      <c r="I11" s="389" t="s">
        <v>67</v>
      </c>
      <c r="J11" s="387">
        <v>1</v>
      </c>
      <c r="K11" s="388">
        <v>2</v>
      </c>
      <c r="L11" s="486" t="s">
        <v>68</v>
      </c>
      <c r="M11" s="387">
        <v>1</v>
      </c>
      <c r="N11" s="388">
        <v>2</v>
      </c>
      <c r="O11" s="389" t="s">
        <v>68</v>
      </c>
      <c r="P11" s="387"/>
      <c r="Q11" s="388"/>
      <c r="R11" s="390"/>
      <c r="S11" s="391">
        <f t="shared" si="1"/>
        <v>45</v>
      </c>
      <c r="T11" s="406">
        <f t="shared" si="2"/>
        <v>6</v>
      </c>
    </row>
    <row r="12" spans="1:20" ht="13.5" customHeight="1" x14ac:dyDescent="0.2">
      <c r="A12" s="404" t="s">
        <v>209</v>
      </c>
      <c r="B12" s="485" t="s">
        <v>492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1</v>
      </c>
      <c r="I12" s="389" t="s">
        <v>67</v>
      </c>
      <c r="J12" s="387">
        <v>1</v>
      </c>
      <c r="K12" s="388">
        <v>1</v>
      </c>
      <c r="L12" s="390" t="s">
        <v>67</v>
      </c>
      <c r="M12" s="387">
        <v>1</v>
      </c>
      <c r="N12" s="388">
        <v>1</v>
      </c>
      <c r="O12" s="389" t="s">
        <v>67</v>
      </c>
      <c r="P12" s="387">
        <v>1</v>
      </c>
      <c r="Q12" s="388">
        <v>1</v>
      </c>
      <c r="R12" s="390" t="s">
        <v>67</v>
      </c>
      <c r="S12" s="391">
        <f t="shared" si="1"/>
        <v>60</v>
      </c>
      <c r="T12" s="406">
        <f t="shared" si="2"/>
        <v>4</v>
      </c>
    </row>
    <row r="13" spans="1:20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1"/>
        <v>30</v>
      </c>
      <c r="T13" s="456">
        <f t="shared" si="2"/>
        <v>4</v>
      </c>
    </row>
    <row r="14" spans="1:20" ht="13.5" customHeight="1" x14ac:dyDescent="0.2">
      <c r="A14" s="394" t="s">
        <v>72</v>
      </c>
      <c r="B14" s="478" t="s">
        <v>73</v>
      </c>
      <c r="C14" s="397"/>
      <c r="D14" s="39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1"/>
        <v>60</v>
      </c>
      <c r="T14" s="403">
        <f t="shared" si="2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1"/>
        <v>60</v>
      </c>
      <c r="T15" s="406">
        <f t="shared" si="2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415" t="s">
        <v>81</v>
      </c>
      <c r="B18" s="416"/>
      <c r="C18" s="417"/>
      <c r="D18" s="417"/>
      <c r="E18" s="417"/>
      <c r="F18" s="418"/>
      <c r="G18" s="399"/>
      <c r="H18" s="400">
        <v>4</v>
      </c>
      <c r="I18" s="401"/>
      <c r="J18" s="399"/>
      <c r="K18" s="400">
        <v>4</v>
      </c>
      <c r="L18" s="401"/>
      <c r="M18" s="399"/>
      <c r="N18" s="400">
        <v>2</v>
      </c>
      <c r="O18" s="401"/>
      <c r="P18" s="399"/>
      <c r="Q18" s="400">
        <v>3</v>
      </c>
      <c r="R18" s="513"/>
      <c r="S18" s="463"/>
      <c r="T18" s="464">
        <f t="shared" ref="T18" si="3">SUM(H18,K18,N18,Q18)</f>
        <v>13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57" t="s">
        <v>85</v>
      </c>
      <c r="B20" s="658"/>
      <c r="C20" s="658"/>
      <c r="D20" s="658"/>
      <c r="E20" s="658"/>
      <c r="F20" s="666"/>
      <c r="G20" s="226">
        <f>SUM(G7:G19)</f>
        <v>16</v>
      </c>
      <c r="H20" s="205">
        <f t="shared" ref="H20:T20" si="5">SUM(H7:H19)</f>
        <v>30</v>
      </c>
      <c r="I20" s="206"/>
      <c r="J20" s="226">
        <f t="shared" si="5"/>
        <v>16</v>
      </c>
      <c r="K20" s="205">
        <f t="shared" si="5"/>
        <v>30</v>
      </c>
      <c r="L20" s="206"/>
      <c r="M20" s="226">
        <f t="shared" si="5"/>
        <v>13</v>
      </c>
      <c r="N20" s="205">
        <f t="shared" si="5"/>
        <v>30</v>
      </c>
      <c r="O20" s="206"/>
      <c r="P20" s="226">
        <f t="shared" si="5"/>
        <v>12</v>
      </c>
      <c r="Q20" s="205">
        <f t="shared" si="5"/>
        <v>30</v>
      </c>
      <c r="R20" s="206"/>
      <c r="S20" s="239">
        <f t="shared" si="5"/>
        <v>855</v>
      </c>
      <c r="T20" s="207">
        <f t="shared" si="5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TuLGNPP7Yy6vZYrtsqeDOidVRhKlJPyttPXa+BspflvTwf/23OrRB7JXyYmhFeHOE3FQs62kReB97L6qLEuWTg==" saltValue="vdzeNn/OY1GllFkeN0DZb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activeCell="A4" sqref="A4:XFD4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228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229</v>
      </c>
      <c r="B8" s="478" t="s">
        <v>230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" si="0">SUM(H9,K9,N9,Q9)</f>
        <v>16</v>
      </c>
    </row>
    <row r="10" spans="1:20" ht="13.5" customHeight="1" x14ac:dyDescent="0.2">
      <c r="A10" s="404" t="s">
        <v>207</v>
      </c>
      <c r="B10" s="485" t="s">
        <v>190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6</v>
      </c>
      <c r="H10" s="388">
        <v>3</v>
      </c>
      <c r="I10" s="389" t="s">
        <v>67</v>
      </c>
      <c r="J10" s="387">
        <v>6</v>
      </c>
      <c r="K10" s="388">
        <v>3</v>
      </c>
      <c r="L10" s="390" t="s">
        <v>67</v>
      </c>
      <c r="M10" s="387">
        <v>6</v>
      </c>
      <c r="N10" s="388">
        <v>3</v>
      </c>
      <c r="O10" s="389" t="s">
        <v>67</v>
      </c>
      <c r="P10" s="387">
        <v>6</v>
      </c>
      <c r="Q10" s="388">
        <v>3</v>
      </c>
      <c r="R10" s="390" t="s">
        <v>67</v>
      </c>
      <c r="S10" s="391">
        <f t="shared" ref="S10:S15" si="1">SUM(G10,J10,M10,P10)*15</f>
        <v>360</v>
      </c>
      <c r="T10" s="406">
        <f t="shared" ref="T10:T15" si="2">SUM(H10,K10,N10,Q10)</f>
        <v>12</v>
      </c>
    </row>
    <row r="11" spans="1:20" ht="13.5" customHeight="1" x14ac:dyDescent="0.2">
      <c r="A11" s="404" t="s">
        <v>165</v>
      </c>
      <c r="B11" s="485" t="s">
        <v>208</v>
      </c>
      <c r="C11" s="385" t="s">
        <v>65</v>
      </c>
      <c r="D11" s="385" t="s">
        <v>70</v>
      </c>
      <c r="E11" s="484" t="s">
        <v>67</v>
      </c>
      <c r="F11" s="386">
        <v>60</v>
      </c>
      <c r="G11" s="503">
        <v>1</v>
      </c>
      <c r="H11" s="511">
        <v>2</v>
      </c>
      <c r="I11" s="504" t="s">
        <v>67</v>
      </c>
      <c r="J11" s="503">
        <v>1</v>
      </c>
      <c r="K11" s="388">
        <v>2</v>
      </c>
      <c r="L11" s="486" t="s">
        <v>68</v>
      </c>
      <c r="M11" s="503">
        <v>1</v>
      </c>
      <c r="N11" s="511">
        <v>2</v>
      </c>
      <c r="O11" s="504" t="s">
        <v>68</v>
      </c>
      <c r="P11" s="503"/>
      <c r="Q11" s="388"/>
      <c r="R11" s="486"/>
      <c r="S11" s="391">
        <f t="shared" si="1"/>
        <v>45</v>
      </c>
      <c r="T11" s="406">
        <f t="shared" si="2"/>
        <v>6</v>
      </c>
    </row>
    <row r="12" spans="1:20" ht="13.5" customHeight="1" x14ac:dyDescent="0.2">
      <c r="A12" s="404" t="s">
        <v>209</v>
      </c>
      <c r="B12" s="485" t="s">
        <v>492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1</v>
      </c>
      <c r="I12" s="389" t="s">
        <v>67</v>
      </c>
      <c r="J12" s="387">
        <v>1</v>
      </c>
      <c r="K12" s="388">
        <v>1</v>
      </c>
      <c r="L12" s="390" t="s">
        <v>67</v>
      </c>
      <c r="M12" s="387">
        <v>1</v>
      </c>
      <c r="N12" s="388">
        <v>1</v>
      </c>
      <c r="O12" s="389" t="s">
        <v>67</v>
      </c>
      <c r="P12" s="387">
        <v>1</v>
      </c>
      <c r="Q12" s="388">
        <v>1</v>
      </c>
      <c r="R12" s="390" t="s">
        <v>67</v>
      </c>
      <c r="S12" s="391">
        <f t="shared" si="1"/>
        <v>60</v>
      </c>
      <c r="T12" s="406">
        <f t="shared" si="2"/>
        <v>4</v>
      </c>
    </row>
    <row r="13" spans="1:20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1"/>
        <v>30</v>
      </c>
      <c r="T13" s="456">
        <f t="shared" si="2"/>
        <v>4</v>
      </c>
    </row>
    <row r="14" spans="1:20" ht="13.5" customHeight="1" x14ac:dyDescent="0.2">
      <c r="A14" s="394" t="s">
        <v>72</v>
      </c>
      <c r="B14" s="478" t="s">
        <v>73</v>
      </c>
      <c r="C14" s="397"/>
      <c r="D14" s="39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1"/>
        <v>60</v>
      </c>
      <c r="T14" s="403">
        <f t="shared" si="2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1"/>
        <v>60</v>
      </c>
      <c r="T15" s="406">
        <f t="shared" si="2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415" t="s">
        <v>81</v>
      </c>
      <c r="B18" s="416"/>
      <c r="C18" s="417"/>
      <c r="D18" s="417"/>
      <c r="E18" s="417"/>
      <c r="F18" s="418"/>
      <c r="G18" s="399"/>
      <c r="H18" s="400">
        <v>4</v>
      </c>
      <c r="I18" s="401"/>
      <c r="J18" s="399"/>
      <c r="K18" s="400">
        <v>4</v>
      </c>
      <c r="L18" s="401"/>
      <c r="M18" s="399"/>
      <c r="N18" s="400">
        <v>2</v>
      </c>
      <c r="O18" s="401"/>
      <c r="P18" s="399"/>
      <c r="Q18" s="400">
        <v>3</v>
      </c>
      <c r="R18" s="513"/>
      <c r="S18" s="463"/>
      <c r="T18" s="464">
        <f t="shared" ref="T18" si="3">SUM(H18,K18,N18,Q18)</f>
        <v>13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57" t="s">
        <v>85</v>
      </c>
      <c r="B20" s="658"/>
      <c r="C20" s="658"/>
      <c r="D20" s="658"/>
      <c r="E20" s="658"/>
      <c r="F20" s="666"/>
      <c r="G20" s="226">
        <f>SUM(G7:G19)</f>
        <v>16</v>
      </c>
      <c r="H20" s="205">
        <f t="shared" ref="H20:T20" si="5">SUM(H7:H19)</f>
        <v>30</v>
      </c>
      <c r="I20" s="206"/>
      <c r="J20" s="226">
        <f t="shared" si="5"/>
        <v>16</v>
      </c>
      <c r="K20" s="205">
        <f t="shared" si="5"/>
        <v>30</v>
      </c>
      <c r="L20" s="206"/>
      <c r="M20" s="226">
        <f t="shared" si="5"/>
        <v>13</v>
      </c>
      <c r="N20" s="205">
        <f t="shared" si="5"/>
        <v>30</v>
      </c>
      <c r="O20" s="206"/>
      <c r="P20" s="226">
        <f t="shared" si="5"/>
        <v>12</v>
      </c>
      <c r="Q20" s="205">
        <f t="shared" si="5"/>
        <v>30</v>
      </c>
      <c r="R20" s="206"/>
      <c r="S20" s="239">
        <f t="shared" si="5"/>
        <v>855</v>
      </c>
      <c r="T20" s="207">
        <f t="shared" si="5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P/pMU288Q7ms0ZaNaytthot3YR8SpmGac+gnxzd+VVI8QIgPDzcjCdGhZDvk1Iohlxirfvke6SyM8RPCN26JeA==" saltValue="OnTt8IdDvvdMbrYgfW0MdQ==" spinCount="100000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4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231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232</v>
      </c>
      <c r="B8" s="478" t="s">
        <v>233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s="81" customFormat="1" ht="13.5" customHeight="1" x14ac:dyDescent="0.2">
      <c r="A9" s="546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40">
        <f t="shared" ref="T9" si="0">SUM(H9,K9,N9,Q9)</f>
        <v>16</v>
      </c>
    </row>
    <row r="10" spans="1:20" ht="13.5" customHeight="1" x14ac:dyDescent="0.2">
      <c r="A10" s="404" t="s">
        <v>207</v>
      </c>
      <c r="B10" s="485" t="s">
        <v>164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4</v>
      </c>
      <c r="H10" s="388">
        <v>3</v>
      </c>
      <c r="I10" s="389" t="s">
        <v>67</v>
      </c>
      <c r="J10" s="387">
        <v>4</v>
      </c>
      <c r="K10" s="388">
        <v>3</v>
      </c>
      <c r="L10" s="390" t="s">
        <v>67</v>
      </c>
      <c r="M10" s="387">
        <v>4</v>
      </c>
      <c r="N10" s="388">
        <v>3</v>
      </c>
      <c r="O10" s="389" t="s">
        <v>67</v>
      </c>
      <c r="P10" s="387">
        <v>4</v>
      </c>
      <c r="Q10" s="388">
        <v>3</v>
      </c>
      <c r="R10" s="390" t="s">
        <v>67</v>
      </c>
      <c r="S10" s="391">
        <f t="shared" ref="S10:S15" si="1">SUM(G10,J10,M10,P10)*15</f>
        <v>240</v>
      </c>
      <c r="T10" s="406">
        <f t="shared" ref="T10:T15" si="2">SUM(H10,K10,N10,Q10)</f>
        <v>12</v>
      </c>
    </row>
    <row r="11" spans="1:20" ht="13.5" customHeight="1" x14ac:dyDescent="0.2">
      <c r="A11" s="404" t="s">
        <v>165</v>
      </c>
      <c r="B11" s="485" t="s">
        <v>208</v>
      </c>
      <c r="C11" s="385" t="s">
        <v>65</v>
      </c>
      <c r="D11" s="385" t="s">
        <v>70</v>
      </c>
      <c r="E11" s="484" t="s">
        <v>67</v>
      </c>
      <c r="F11" s="386">
        <v>60</v>
      </c>
      <c r="G11" s="503">
        <v>1</v>
      </c>
      <c r="H11" s="511">
        <v>2</v>
      </c>
      <c r="I11" s="504" t="s">
        <v>67</v>
      </c>
      <c r="J11" s="503">
        <v>1</v>
      </c>
      <c r="K11" s="388">
        <v>2</v>
      </c>
      <c r="L11" s="486" t="s">
        <v>68</v>
      </c>
      <c r="M11" s="503">
        <v>1</v>
      </c>
      <c r="N11" s="511">
        <v>2</v>
      </c>
      <c r="O11" s="504" t="s">
        <v>68</v>
      </c>
      <c r="P11" s="387"/>
      <c r="Q11" s="388"/>
      <c r="R11" s="390"/>
      <c r="S11" s="391">
        <f t="shared" si="1"/>
        <v>45</v>
      </c>
      <c r="T11" s="406">
        <f t="shared" si="2"/>
        <v>6</v>
      </c>
    </row>
    <row r="12" spans="1:20" ht="13.5" customHeight="1" x14ac:dyDescent="0.2">
      <c r="A12" s="404" t="s">
        <v>209</v>
      </c>
      <c r="B12" s="485" t="s">
        <v>492</v>
      </c>
      <c r="C12" s="385" t="s">
        <v>65</v>
      </c>
      <c r="D12" s="385" t="s">
        <v>70</v>
      </c>
      <c r="E12" s="484" t="s">
        <v>67</v>
      </c>
      <c r="F12" s="386">
        <v>60</v>
      </c>
      <c r="G12" s="387">
        <v>1</v>
      </c>
      <c r="H12" s="388">
        <v>1</v>
      </c>
      <c r="I12" s="389" t="s">
        <v>67</v>
      </c>
      <c r="J12" s="387">
        <v>1</v>
      </c>
      <c r="K12" s="388">
        <v>1</v>
      </c>
      <c r="L12" s="390" t="s">
        <v>67</v>
      </c>
      <c r="M12" s="387">
        <v>1</v>
      </c>
      <c r="N12" s="388">
        <v>1</v>
      </c>
      <c r="O12" s="389" t="s">
        <v>67</v>
      </c>
      <c r="P12" s="387">
        <v>1</v>
      </c>
      <c r="Q12" s="388">
        <v>1</v>
      </c>
      <c r="R12" s="390" t="s">
        <v>67</v>
      </c>
      <c r="S12" s="391">
        <f t="shared" si="1"/>
        <v>60</v>
      </c>
      <c r="T12" s="406">
        <f t="shared" si="2"/>
        <v>4</v>
      </c>
    </row>
    <row r="13" spans="1:20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1"/>
        <v>30</v>
      </c>
      <c r="T13" s="456">
        <f t="shared" si="2"/>
        <v>4</v>
      </c>
    </row>
    <row r="14" spans="1:20" ht="13.5" customHeight="1" x14ac:dyDescent="0.2">
      <c r="A14" s="394" t="s">
        <v>72</v>
      </c>
      <c r="B14" s="478" t="s">
        <v>73</v>
      </c>
      <c r="C14" s="397"/>
      <c r="D14" s="39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1"/>
        <v>60</v>
      </c>
      <c r="T14" s="403">
        <f t="shared" si="2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1"/>
        <v>60</v>
      </c>
      <c r="T15" s="406">
        <f t="shared" si="2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thickBot="1" x14ac:dyDescent="0.25">
      <c r="A18" s="211" t="s">
        <v>81</v>
      </c>
      <c r="B18" s="212"/>
      <c r="C18" s="213"/>
      <c r="D18" s="213"/>
      <c r="E18" s="213"/>
      <c r="F18" s="214"/>
      <c r="G18" s="193"/>
      <c r="H18" s="194">
        <v>4</v>
      </c>
      <c r="I18" s="195"/>
      <c r="J18" s="193"/>
      <c r="K18" s="194">
        <v>4</v>
      </c>
      <c r="L18" s="195"/>
      <c r="M18" s="193"/>
      <c r="N18" s="194">
        <v>2</v>
      </c>
      <c r="O18" s="195"/>
      <c r="P18" s="193"/>
      <c r="Q18" s="194">
        <v>3</v>
      </c>
      <c r="R18" s="24"/>
      <c r="S18" s="33"/>
      <c r="T18" s="160">
        <f t="shared" ref="T18" si="3">SUM(H18,K18,N18,Q18)</f>
        <v>13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57" t="s">
        <v>85</v>
      </c>
      <c r="B20" s="658"/>
      <c r="C20" s="658"/>
      <c r="D20" s="658"/>
      <c r="E20" s="658"/>
      <c r="F20" s="666"/>
      <c r="G20" s="226">
        <f>SUM(G7:G19)</f>
        <v>14</v>
      </c>
      <c r="H20" s="205">
        <f t="shared" ref="H20:T20" si="5">SUM(H7:H19)</f>
        <v>30</v>
      </c>
      <c r="I20" s="206"/>
      <c r="J20" s="226">
        <f t="shared" si="5"/>
        <v>14</v>
      </c>
      <c r="K20" s="205">
        <f t="shared" si="5"/>
        <v>30</v>
      </c>
      <c r="L20" s="206"/>
      <c r="M20" s="226">
        <f t="shared" si="5"/>
        <v>11</v>
      </c>
      <c r="N20" s="205">
        <f t="shared" si="5"/>
        <v>30</v>
      </c>
      <c r="O20" s="206"/>
      <c r="P20" s="226">
        <f t="shared" si="5"/>
        <v>10</v>
      </c>
      <c r="Q20" s="205">
        <f t="shared" si="5"/>
        <v>30</v>
      </c>
      <c r="R20" s="206"/>
      <c r="S20" s="239">
        <f t="shared" si="5"/>
        <v>735</v>
      </c>
      <c r="T20" s="207">
        <f t="shared" si="5"/>
        <v>120</v>
      </c>
    </row>
    <row r="21" spans="1:20" ht="12.75" thickTop="1" x14ac:dyDescent="0.2"/>
    <row r="22" spans="1:20" x14ac:dyDescent="0.2">
      <c r="A22" s="13" t="s">
        <v>86</v>
      </c>
    </row>
    <row r="23" spans="1:20" x14ac:dyDescent="0.2">
      <c r="A23" s="13" t="s">
        <v>87</v>
      </c>
    </row>
    <row r="24" spans="1:20" x14ac:dyDescent="0.2">
      <c r="A24" s="13" t="s">
        <v>88</v>
      </c>
    </row>
    <row r="26" spans="1:20" x14ac:dyDescent="0.2">
      <c r="A26" s="46" t="s">
        <v>89</v>
      </c>
    </row>
    <row r="27" spans="1:20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</row>
    <row r="28" spans="1:20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</row>
    <row r="29" spans="1:20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</row>
    <row r="30" spans="1:20" x14ac:dyDescent="0.2">
      <c r="A30" s="13" t="s">
        <v>102</v>
      </c>
      <c r="G30" s="13" t="s">
        <v>103</v>
      </c>
      <c r="R30" s="14"/>
    </row>
    <row r="31" spans="1:20" x14ac:dyDescent="0.2">
      <c r="A31" s="13" t="s">
        <v>104</v>
      </c>
      <c r="G31" s="13" t="s">
        <v>105</v>
      </c>
      <c r="R31" s="14"/>
    </row>
    <row r="33" spans="1:1" x14ac:dyDescent="0.2">
      <c r="A33" s="46" t="s">
        <v>106</v>
      </c>
    </row>
    <row r="34" spans="1:1" x14ac:dyDescent="0.2">
      <c r="A34" s="13" t="s">
        <v>192</v>
      </c>
    </row>
    <row r="35" spans="1:1" x14ac:dyDescent="0.2">
      <c r="A35" s="13" t="s">
        <v>108</v>
      </c>
    </row>
    <row r="36" spans="1:1" x14ac:dyDescent="0.2">
      <c r="A36" s="13" t="s">
        <v>109</v>
      </c>
    </row>
    <row r="37" spans="1:1" x14ac:dyDescent="0.2">
      <c r="A37" s="13" t="s">
        <v>110</v>
      </c>
    </row>
    <row r="38" spans="1:1" x14ac:dyDescent="0.2">
      <c r="A38" s="13" t="s">
        <v>111</v>
      </c>
    </row>
  </sheetData>
  <sheetProtection algorithmName="SHA-512" hashValue="KahGC/a+aufBJtBFnnugzG7cUbixHnSVAfQiC0bJFn7gEtl04CPhspabMCSkTKkd5datpFzet9hHoA6L1MuRow==" saltValue="oglD+Jm3gnNomrtMQWdclA==" spinCount="100000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7109375" style="81" customWidth="1"/>
    <col min="2" max="3" width="13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234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thickBot="1" x14ac:dyDescent="0.25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thickBot="1" x14ac:dyDescent="0.25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thickBot="1" x14ac:dyDescent="0.25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64" t="s">
        <v>62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5"/>
    </row>
    <row r="8" spans="1:20" ht="13.5" customHeight="1" x14ac:dyDescent="0.2">
      <c r="A8" s="477" t="s">
        <v>235</v>
      </c>
      <c r="B8" s="478" t="s">
        <v>236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09">
        <f>SUM(H8,K8,N8,Q8)</f>
        <v>36</v>
      </c>
    </row>
    <row r="9" spans="1:20" ht="13.5" customHeight="1" x14ac:dyDescent="0.2">
      <c r="A9" s="502" t="s">
        <v>147</v>
      </c>
      <c r="B9" s="490" t="s">
        <v>237</v>
      </c>
      <c r="C9" s="397" t="s">
        <v>65</v>
      </c>
      <c r="D9" s="385" t="s">
        <v>70</v>
      </c>
      <c r="E9" s="484" t="s">
        <v>67</v>
      </c>
      <c r="F9" s="386">
        <v>60</v>
      </c>
      <c r="G9" s="387">
        <v>1</v>
      </c>
      <c r="H9" s="388">
        <v>1</v>
      </c>
      <c r="I9" s="389" t="s">
        <v>67</v>
      </c>
      <c r="J9" s="387">
        <v>1</v>
      </c>
      <c r="K9" s="388">
        <v>1</v>
      </c>
      <c r="L9" s="390" t="s">
        <v>67</v>
      </c>
      <c r="M9" s="387">
        <v>1</v>
      </c>
      <c r="N9" s="388">
        <v>1</v>
      </c>
      <c r="O9" s="389" t="s">
        <v>67</v>
      </c>
      <c r="P9" s="387">
        <v>1</v>
      </c>
      <c r="Q9" s="388">
        <v>1</v>
      </c>
      <c r="R9" s="390" t="s">
        <v>67</v>
      </c>
      <c r="S9" s="391">
        <f t="shared" ref="S9" si="0">SUM(G9,J9,M9,P9)*15</f>
        <v>60</v>
      </c>
      <c r="T9" s="406">
        <f t="shared" ref="T9:T10" si="1">SUM(H9,K9,N9,Q9)</f>
        <v>4</v>
      </c>
    </row>
    <row r="10" spans="1:20" ht="13.5" customHeight="1" x14ac:dyDescent="0.2">
      <c r="A10" s="546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540">
        <f t="shared" si="1"/>
        <v>16</v>
      </c>
    </row>
    <row r="11" spans="1:20" ht="13.5" customHeight="1" x14ac:dyDescent="0.2">
      <c r="A11" s="404" t="s">
        <v>207</v>
      </c>
      <c r="B11" s="485" t="s">
        <v>190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6</v>
      </c>
      <c r="H11" s="388">
        <v>3</v>
      </c>
      <c r="I11" s="389" t="s">
        <v>67</v>
      </c>
      <c r="J11" s="387">
        <v>6</v>
      </c>
      <c r="K11" s="388">
        <v>3</v>
      </c>
      <c r="L11" s="390" t="s">
        <v>67</v>
      </c>
      <c r="M11" s="387">
        <v>6</v>
      </c>
      <c r="N11" s="388">
        <v>3</v>
      </c>
      <c r="O11" s="389" t="s">
        <v>67</v>
      </c>
      <c r="P11" s="387">
        <v>6</v>
      </c>
      <c r="Q11" s="388">
        <v>3</v>
      </c>
      <c r="R11" s="390" t="s">
        <v>67</v>
      </c>
      <c r="S11" s="391">
        <f t="shared" ref="S11:S15" si="2">SUM(G11,J11,M11,P11)*15</f>
        <v>360</v>
      </c>
      <c r="T11" s="406">
        <f t="shared" ref="T11:T15" si="3">SUM(H11,K11,N11,Q11)</f>
        <v>12</v>
      </c>
    </row>
    <row r="12" spans="1:20" ht="13.5" customHeight="1" x14ac:dyDescent="0.2">
      <c r="A12" s="404" t="s">
        <v>165</v>
      </c>
      <c r="B12" s="485" t="s">
        <v>238</v>
      </c>
      <c r="C12" s="385" t="s">
        <v>65</v>
      </c>
      <c r="D12" s="385" t="s">
        <v>70</v>
      </c>
      <c r="E12" s="484" t="s">
        <v>67</v>
      </c>
      <c r="F12" s="386">
        <v>60</v>
      </c>
      <c r="G12" s="503">
        <v>1</v>
      </c>
      <c r="H12" s="511">
        <v>3</v>
      </c>
      <c r="I12" s="504" t="s">
        <v>67</v>
      </c>
      <c r="J12" s="503">
        <v>1</v>
      </c>
      <c r="K12" s="388">
        <v>3</v>
      </c>
      <c r="L12" s="486" t="s">
        <v>67</v>
      </c>
      <c r="M12" s="503">
        <v>1</v>
      </c>
      <c r="N12" s="511">
        <v>3</v>
      </c>
      <c r="O12" s="504" t="s">
        <v>67</v>
      </c>
      <c r="P12" s="387"/>
      <c r="Q12" s="388"/>
      <c r="R12" s="390"/>
      <c r="S12" s="391">
        <f t="shared" si="2"/>
        <v>45</v>
      </c>
      <c r="T12" s="406">
        <f t="shared" si="3"/>
        <v>9</v>
      </c>
    </row>
    <row r="13" spans="1:20" ht="13.5" customHeight="1" thickBot="1" x14ac:dyDescent="0.25">
      <c r="A13" s="396" t="s">
        <v>166</v>
      </c>
      <c r="B13" s="487" t="s">
        <v>157</v>
      </c>
      <c r="C13" s="448" t="s">
        <v>65</v>
      </c>
      <c r="D13" s="448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/>
      <c r="N13" s="452"/>
      <c r="O13" s="453"/>
      <c r="P13" s="451"/>
      <c r="Q13" s="452"/>
      <c r="R13" s="454"/>
      <c r="S13" s="455">
        <f t="shared" si="2"/>
        <v>30</v>
      </c>
      <c r="T13" s="456">
        <f t="shared" si="3"/>
        <v>4</v>
      </c>
    </row>
    <row r="14" spans="1:20" ht="13.5" customHeight="1" x14ac:dyDescent="0.2">
      <c r="A14" s="394" t="s">
        <v>72</v>
      </c>
      <c r="B14" s="478" t="s">
        <v>73</v>
      </c>
      <c r="C14" s="397"/>
      <c r="D14" s="39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2"/>
        <v>60</v>
      </c>
      <c r="T14" s="403">
        <f t="shared" si="3"/>
        <v>6</v>
      </c>
    </row>
    <row r="15" spans="1:20" ht="13.5" customHeight="1" x14ac:dyDescent="0.2">
      <c r="A15" s="404" t="s">
        <v>75</v>
      </c>
      <c r="B15" s="485" t="s">
        <v>76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2</v>
      </c>
      <c r="I15" s="390" t="s">
        <v>67</v>
      </c>
      <c r="J15" s="387">
        <v>2</v>
      </c>
      <c r="K15" s="388">
        <v>2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2"/>
        <v>60</v>
      </c>
      <c r="T15" s="406">
        <f t="shared" si="3"/>
        <v>4</v>
      </c>
    </row>
    <row r="16" spans="1:20" ht="13.5" customHeight="1" thickBot="1" x14ac:dyDescent="0.25">
      <c r="A16" s="552" t="s">
        <v>78</v>
      </c>
      <c r="B16" s="536" t="s">
        <v>79</v>
      </c>
      <c r="C16" s="553" t="s">
        <v>65</v>
      </c>
      <c r="D16" s="553" t="s">
        <v>70</v>
      </c>
      <c r="E16" s="553" t="s">
        <v>77</v>
      </c>
      <c r="F16" s="554">
        <v>45</v>
      </c>
      <c r="G16" s="555"/>
      <c r="H16" s="556"/>
      <c r="I16" s="557"/>
      <c r="J16" s="555"/>
      <c r="K16" s="556"/>
      <c r="L16" s="557"/>
      <c r="M16" s="555">
        <v>2</v>
      </c>
      <c r="N16" s="556">
        <v>2</v>
      </c>
      <c r="O16" s="557" t="s">
        <v>67</v>
      </c>
      <c r="P16" s="555">
        <v>2</v>
      </c>
      <c r="Q16" s="556">
        <v>2</v>
      </c>
      <c r="R16" s="557" t="s">
        <v>67</v>
      </c>
      <c r="S16" s="558">
        <f>SUM(G16,J16,M16,P16)*15</f>
        <v>60</v>
      </c>
      <c r="T16" s="559">
        <f>SUM(H16,K16,N16,Q16)</f>
        <v>4</v>
      </c>
    </row>
    <row r="17" spans="1:20" ht="13.5" customHeight="1" thickTop="1" thickBot="1" x14ac:dyDescent="0.25">
      <c r="A17" s="566" t="s">
        <v>80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8"/>
    </row>
    <row r="18" spans="1:20" ht="13.5" customHeight="1" x14ac:dyDescent="0.2">
      <c r="A18" s="211" t="s">
        <v>81</v>
      </c>
      <c r="B18" s="212"/>
      <c r="C18" s="213"/>
      <c r="D18" s="213"/>
      <c r="E18" s="213"/>
      <c r="F18" s="214"/>
      <c r="G18" s="193"/>
      <c r="H18" s="194">
        <v>4</v>
      </c>
      <c r="I18" s="195"/>
      <c r="J18" s="193"/>
      <c r="K18" s="194">
        <v>4</v>
      </c>
      <c r="L18" s="195"/>
      <c r="M18" s="193"/>
      <c r="N18" s="194"/>
      <c r="O18" s="195"/>
      <c r="P18" s="193"/>
      <c r="Q18" s="194">
        <v>2</v>
      </c>
      <c r="R18" s="24"/>
      <c r="S18" s="33"/>
      <c r="T18" s="160">
        <f t="shared" ref="T18" si="4">SUM(H18,K18,N18,Q18)</f>
        <v>10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14" t="s">
        <v>85</v>
      </c>
      <c r="B20" s="615"/>
      <c r="C20" s="615"/>
      <c r="D20" s="615"/>
      <c r="E20" s="615"/>
      <c r="F20" s="616"/>
      <c r="G20" s="227">
        <f>SUM(G7:G19)</f>
        <v>16</v>
      </c>
      <c r="H20" s="176">
        <f t="shared" ref="H20:T20" si="6">SUM(H7:H19)</f>
        <v>31</v>
      </c>
      <c r="I20" s="177"/>
      <c r="J20" s="227">
        <f t="shared" si="6"/>
        <v>16</v>
      </c>
      <c r="K20" s="176">
        <f t="shared" si="6"/>
        <v>31</v>
      </c>
      <c r="L20" s="177"/>
      <c r="M20" s="227">
        <f t="shared" si="6"/>
        <v>13</v>
      </c>
      <c r="N20" s="176">
        <f t="shared" si="6"/>
        <v>29</v>
      </c>
      <c r="O20" s="177"/>
      <c r="P20" s="227">
        <f t="shared" si="6"/>
        <v>12</v>
      </c>
      <c r="Q20" s="176">
        <f t="shared" si="6"/>
        <v>29</v>
      </c>
      <c r="R20" s="177"/>
      <c r="S20" s="240">
        <f t="shared" si="6"/>
        <v>855</v>
      </c>
      <c r="T20" s="178">
        <f t="shared" si="6"/>
        <v>120</v>
      </c>
    </row>
    <row r="21" spans="1:20" ht="12.75" thickTop="1" x14ac:dyDescent="0.2"/>
    <row r="22" spans="1:20" x14ac:dyDescent="0.2">
      <c r="A22" s="81" t="s">
        <v>86</v>
      </c>
    </row>
    <row r="23" spans="1:20" x14ac:dyDescent="0.2">
      <c r="A23" s="81" t="s">
        <v>87</v>
      </c>
    </row>
    <row r="24" spans="1:20" x14ac:dyDescent="0.2">
      <c r="A24" s="81" t="s">
        <v>88</v>
      </c>
    </row>
    <row r="26" spans="1:20" x14ac:dyDescent="0.2">
      <c r="A26" s="224" t="s">
        <v>89</v>
      </c>
    </row>
    <row r="27" spans="1:20" x14ac:dyDescent="0.2">
      <c r="A27" s="13" t="s">
        <v>90</v>
      </c>
      <c r="D27" s="81" t="s">
        <v>91</v>
      </c>
      <c r="E27" s="13"/>
      <c r="G27" s="81" t="s">
        <v>92</v>
      </c>
      <c r="H27" s="13"/>
      <c r="K27" s="13"/>
      <c r="L27" s="13"/>
      <c r="M27" s="13" t="s">
        <v>93</v>
      </c>
      <c r="N27" s="13"/>
      <c r="P27" s="13"/>
      <c r="R27" s="14"/>
    </row>
    <row r="28" spans="1:20" x14ac:dyDescent="0.2">
      <c r="A28" s="13" t="s">
        <v>94</v>
      </c>
      <c r="D28" s="81" t="s">
        <v>95</v>
      </c>
      <c r="E28" s="13"/>
      <c r="G28" s="81" t="s">
        <v>96</v>
      </c>
      <c r="H28" s="13"/>
      <c r="K28" s="13"/>
      <c r="L28" s="13"/>
      <c r="M28" s="13" t="s">
        <v>97</v>
      </c>
      <c r="N28" s="13"/>
      <c r="P28" s="13"/>
      <c r="R28" s="14"/>
    </row>
    <row r="29" spans="1:20" x14ac:dyDescent="0.2">
      <c r="A29" s="81" t="s">
        <v>98</v>
      </c>
      <c r="D29" s="81" t="s">
        <v>99</v>
      </c>
      <c r="G29" s="81" t="s">
        <v>100</v>
      </c>
      <c r="M29" s="81" t="s">
        <v>101</v>
      </c>
      <c r="R29" s="94"/>
    </row>
    <row r="30" spans="1:20" x14ac:dyDescent="0.2">
      <c r="A30" s="81" t="s">
        <v>102</v>
      </c>
      <c r="G30" s="81" t="s">
        <v>103</v>
      </c>
      <c r="R30" s="94"/>
    </row>
    <row r="31" spans="1:20" x14ac:dyDescent="0.2">
      <c r="A31" s="81" t="s">
        <v>104</v>
      </c>
      <c r="G31" s="81" t="s">
        <v>105</v>
      </c>
      <c r="R31" s="94"/>
    </row>
    <row r="33" spans="1:20" x14ac:dyDescent="0.2">
      <c r="A33" s="224" t="s">
        <v>106</v>
      </c>
    </row>
    <row r="34" spans="1:20" x14ac:dyDescent="0.2">
      <c r="A34" s="81" t="s">
        <v>130</v>
      </c>
      <c r="S34" s="81"/>
      <c r="T34" s="81"/>
    </row>
    <row r="35" spans="1:20" x14ac:dyDescent="0.2">
      <c r="A35" s="81" t="s">
        <v>108</v>
      </c>
      <c r="S35" s="81"/>
      <c r="T35" s="81"/>
    </row>
    <row r="36" spans="1:20" x14ac:dyDescent="0.2">
      <c r="A36" s="81" t="s">
        <v>109</v>
      </c>
      <c r="S36" s="81"/>
      <c r="T36" s="81"/>
    </row>
    <row r="37" spans="1:20" x14ac:dyDescent="0.2">
      <c r="A37" s="81" t="s">
        <v>110</v>
      </c>
      <c r="S37" s="81"/>
      <c r="T37" s="81"/>
    </row>
    <row r="38" spans="1:20" x14ac:dyDescent="0.2">
      <c r="A38" s="81" t="s">
        <v>111</v>
      </c>
      <c r="S38" s="81"/>
      <c r="T38" s="81"/>
    </row>
  </sheetData>
  <sheetProtection algorithmName="SHA-512" hashValue="x0JomK9FiJLS0smW+/Mppk0kwMNS86SxcYDWuKC+9Ff7evpMKY9JfL3qvpqmU5PbKbg88mLlNNUbWPX/KqcjdQ==" saltValue="AFHzYuI8xFg0YXUnu0CIm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38"/>
  <sheetViews>
    <sheetView workbookViewId="0">
      <selection activeCell="R8" sqref="R8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x14ac:dyDescent="0.2">
      <c r="A1" s="691" t="s">
        <v>239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3"/>
    </row>
    <row r="2" spans="1:20" ht="13.5" customHeight="1" x14ac:dyDescent="0.2">
      <c r="A2" s="694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695"/>
    </row>
    <row r="3" spans="1:20" ht="13.5" customHeight="1" x14ac:dyDescent="0.2">
      <c r="A3" s="702" t="s">
        <v>168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4"/>
    </row>
    <row r="4" spans="1:20" ht="18" customHeight="1" x14ac:dyDescent="0.2">
      <c r="A4" s="696" t="s">
        <v>45</v>
      </c>
      <c r="B4" s="697"/>
      <c r="C4" s="697"/>
      <c r="D4" s="697"/>
      <c r="E4" s="697"/>
      <c r="F4" s="698"/>
      <c r="G4" s="699" t="s">
        <v>46</v>
      </c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699"/>
      <c r="T4" s="701"/>
    </row>
    <row r="5" spans="1:20" ht="18" customHeight="1" x14ac:dyDescent="0.2">
      <c r="A5" s="686" t="s">
        <v>47</v>
      </c>
      <c r="B5" s="687" t="s">
        <v>48</v>
      </c>
      <c r="C5" s="688" t="s">
        <v>49</v>
      </c>
      <c r="D5" s="688" t="s">
        <v>50</v>
      </c>
      <c r="E5" s="688" t="s">
        <v>51</v>
      </c>
      <c r="F5" s="689" t="s">
        <v>52</v>
      </c>
      <c r="G5" s="677" t="s">
        <v>53</v>
      </c>
      <c r="H5" s="677"/>
      <c r="I5" s="678"/>
      <c r="J5" s="679" t="s">
        <v>54</v>
      </c>
      <c r="K5" s="677"/>
      <c r="L5" s="678"/>
      <c r="M5" s="679" t="s">
        <v>55</v>
      </c>
      <c r="N5" s="677"/>
      <c r="O5" s="677"/>
      <c r="P5" s="680" t="s">
        <v>56</v>
      </c>
      <c r="Q5" s="681"/>
      <c r="R5" s="682"/>
      <c r="S5" s="683" t="s">
        <v>57</v>
      </c>
      <c r="T5" s="685" t="s">
        <v>58</v>
      </c>
    </row>
    <row r="6" spans="1:20" ht="18" customHeight="1" x14ac:dyDescent="0.2">
      <c r="A6" s="583"/>
      <c r="B6" s="585"/>
      <c r="C6" s="587"/>
      <c r="D6" s="587"/>
      <c r="E6" s="587"/>
      <c r="F6" s="690"/>
      <c r="G6" s="370" t="s">
        <v>59</v>
      </c>
      <c r="H6" s="368" t="s">
        <v>60</v>
      </c>
      <c r="I6" s="305" t="s">
        <v>61</v>
      </c>
      <c r="J6" s="369" t="s">
        <v>59</v>
      </c>
      <c r="K6" s="368" t="s">
        <v>60</v>
      </c>
      <c r="L6" s="305" t="s">
        <v>61</v>
      </c>
      <c r="M6" s="369" t="s">
        <v>59</v>
      </c>
      <c r="N6" s="368" t="s">
        <v>60</v>
      </c>
      <c r="O6" s="305" t="s">
        <v>61</v>
      </c>
      <c r="P6" s="359" t="s">
        <v>59</v>
      </c>
      <c r="Q6" s="360" t="s">
        <v>60</v>
      </c>
      <c r="R6" s="361" t="s">
        <v>61</v>
      </c>
      <c r="S6" s="684"/>
      <c r="T6" s="581"/>
    </row>
    <row r="7" spans="1:20" ht="13.5" customHeight="1" x14ac:dyDescent="0.2">
      <c r="A7" s="667" t="s">
        <v>62</v>
      </c>
      <c r="B7" s="668"/>
      <c r="C7" s="668"/>
      <c r="D7" s="668"/>
      <c r="E7" s="668"/>
      <c r="F7" s="668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8"/>
      <c r="T7" s="670"/>
    </row>
    <row r="8" spans="1:20" ht="13.5" customHeight="1" x14ac:dyDescent="0.2">
      <c r="A8" s="364" t="s">
        <v>240</v>
      </c>
      <c r="B8" s="157" t="s">
        <v>241</v>
      </c>
      <c r="C8" s="203" t="s">
        <v>65</v>
      </c>
      <c r="D8" s="203" t="s">
        <v>66</v>
      </c>
      <c r="E8" s="47" t="s">
        <v>67</v>
      </c>
      <c r="F8" s="204">
        <v>60</v>
      </c>
      <c r="G8" s="193">
        <v>2</v>
      </c>
      <c r="H8" s="194">
        <v>9</v>
      </c>
      <c r="I8" s="201" t="s">
        <v>68</v>
      </c>
      <c r="J8" s="193">
        <v>2</v>
      </c>
      <c r="K8" s="194">
        <v>9</v>
      </c>
      <c r="L8" s="195" t="s">
        <v>68</v>
      </c>
      <c r="M8" s="193">
        <v>2</v>
      </c>
      <c r="N8" s="194">
        <v>9</v>
      </c>
      <c r="O8" s="201" t="s">
        <v>68</v>
      </c>
      <c r="P8" s="193">
        <v>2</v>
      </c>
      <c r="Q8" s="194">
        <v>9</v>
      </c>
      <c r="R8" s="195" t="s">
        <v>67</v>
      </c>
      <c r="S8" s="234">
        <f>SUM(G8,J8,M8,P8)*15</f>
        <v>120</v>
      </c>
      <c r="T8" s="307">
        <f>SUM(H8,K8,N8,Q8)</f>
        <v>36</v>
      </c>
    </row>
    <row r="9" spans="1:20" ht="13.5" customHeight="1" x14ac:dyDescent="0.2">
      <c r="A9" s="308" t="s">
        <v>242</v>
      </c>
      <c r="B9" s="295" t="s">
        <v>243</v>
      </c>
      <c r="C9" s="282" t="s">
        <v>65</v>
      </c>
      <c r="D9" s="282" t="s">
        <v>66</v>
      </c>
      <c r="E9" s="286" t="s">
        <v>67</v>
      </c>
      <c r="F9" s="296">
        <v>60</v>
      </c>
      <c r="G9" s="294">
        <v>2</v>
      </c>
      <c r="H9" s="290">
        <v>2</v>
      </c>
      <c r="I9" s="284" t="s">
        <v>67</v>
      </c>
      <c r="J9" s="283">
        <v>2</v>
      </c>
      <c r="K9" s="290">
        <v>2</v>
      </c>
      <c r="L9" s="284" t="s">
        <v>67</v>
      </c>
      <c r="M9" s="283">
        <v>2</v>
      </c>
      <c r="N9" s="290">
        <v>2</v>
      </c>
      <c r="O9" s="284" t="s">
        <v>67</v>
      </c>
      <c r="P9" s="283">
        <v>2</v>
      </c>
      <c r="Q9" s="290">
        <v>2</v>
      </c>
      <c r="R9" s="284" t="s">
        <v>67</v>
      </c>
      <c r="S9" s="285">
        <f t="shared" ref="S9" si="0">SUM(G9,J9,M9,P9)*15</f>
        <v>120</v>
      </c>
      <c r="T9" s="309">
        <f t="shared" ref="T9" si="1">SUM(H9,K9,N9,Q9)</f>
        <v>8</v>
      </c>
    </row>
    <row r="10" spans="1:20" ht="13.5" customHeight="1" x14ac:dyDescent="0.2">
      <c r="A10" s="364" t="s">
        <v>244</v>
      </c>
      <c r="B10" s="157" t="s">
        <v>245</v>
      </c>
      <c r="C10" s="203" t="s">
        <v>65</v>
      </c>
      <c r="D10" s="203" t="s">
        <v>70</v>
      </c>
      <c r="E10" s="47" t="s">
        <v>67</v>
      </c>
      <c r="F10" s="204">
        <v>60</v>
      </c>
      <c r="G10" s="193">
        <v>6</v>
      </c>
      <c r="H10" s="194">
        <v>3</v>
      </c>
      <c r="I10" s="201" t="s">
        <v>68</v>
      </c>
      <c r="J10" s="193">
        <v>6</v>
      </c>
      <c r="K10" s="194">
        <v>3</v>
      </c>
      <c r="L10" s="195" t="s">
        <v>68</v>
      </c>
      <c r="M10" s="193">
        <v>6</v>
      </c>
      <c r="N10" s="194">
        <v>3</v>
      </c>
      <c r="O10" s="201" t="s">
        <v>68</v>
      </c>
      <c r="P10" s="193">
        <v>6</v>
      </c>
      <c r="Q10" s="194">
        <v>3</v>
      </c>
      <c r="R10" s="195" t="s">
        <v>67</v>
      </c>
      <c r="S10" s="234">
        <f t="shared" ref="S10:S15" si="2">SUM(G10,J10,M10,P10)*15</f>
        <v>360</v>
      </c>
      <c r="T10" s="307">
        <f t="shared" ref="T10:T15" si="3">SUM(H10,K10,N10,Q10)</f>
        <v>12</v>
      </c>
    </row>
    <row r="11" spans="1:20" ht="13.5" customHeight="1" x14ac:dyDescent="0.2">
      <c r="A11" s="364" t="s">
        <v>246</v>
      </c>
      <c r="B11" s="157" t="s">
        <v>247</v>
      </c>
      <c r="C11" s="203" t="s">
        <v>65</v>
      </c>
      <c r="D11" s="203" t="s">
        <v>66</v>
      </c>
      <c r="E11" s="47" t="s">
        <v>67</v>
      </c>
      <c r="F11" s="204">
        <v>60</v>
      </c>
      <c r="G11" s="193">
        <v>2</v>
      </c>
      <c r="H11" s="194">
        <v>2</v>
      </c>
      <c r="I11" s="201" t="s">
        <v>68</v>
      </c>
      <c r="J11" s="193">
        <v>2</v>
      </c>
      <c r="K11" s="194">
        <v>2</v>
      </c>
      <c r="L11" s="195" t="s">
        <v>68</v>
      </c>
      <c r="M11" s="193">
        <v>2</v>
      </c>
      <c r="N11" s="194">
        <v>2</v>
      </c>
      <c r="O11" s="201" t="s">
        <v>68</v>
      </c>
      <c r="P11" s="193">
        <v>2</v>
      </c>
      <c r="Q11" s="194">
        <v>2</v>
      </c>
      <c r="R11" s="195" t="s">
        <v>68</v>
      </c>
      <c r="S11" s="234">
        <f>SUM(G11,J11,M11,P11)*15</f>
        <v>120</v>
      </c>
      <c r="T11" s="307">
        <f>SUM(H11,K11,N11,Q11)</f>
        <v>8</v>
      </c>
    </row>
    <row r="12" spans="1:20" ht="13.5" customHeight="1" x14ac:dyDescent="0.2">
      <c r="A12" s="365" t="s">
        <v>248</v>
      </c>
      <c r="B12" s="159" t="s">
        <v>249</v>
      </c>
      <c r="C12" s="3" t="s">
        <v>65</v>
      </c>
      <c r="D12" s="3" t="s">
        <v>70</v>
      </c>
      <c r="E12" s="225" t="s">
        <v>67</v>
      </c>
      <c r="F12" s="4">
        <v>60</v>
      </c>
      <c r="G12" s="9">
        <v>2</v>
      </c>
      <c r="H12" s="10">
        <v>2</v>
      </c>
      <c r="I12" s="11" t="s">
        <v>67</v>
      </c>
      <c r="J12" s="9">
        <v>2</v>
      </c>
      <c r="K12" s="10">
        <v>2</v>
      </c>
      <c r="L12" s="12" t="s">
        <v>67</v>
      </c>
      <c r="M12" s="9">
        <v>2</v>
      </c>
      <c r="N12" s="10">
        <v>2</v>
      </c>
      <c r="O12" s="11" t="s">
        <v>67</v>
      </c>
      <c r="P12" s="9">
        <v>2</v>
      </c>
      <c r="Q12" s="10">
        <v>2</v>
      </c>
      <c r="R12" s="12" t="s">
        <v>67</v>
      </c>
      <c r="S12" s="49">
        <f t="shared" si="2"/>
        <v>120</v>
      </c>
      <c r="T12" s="358">
        <f t="shared" si="3"/>
        <v>8</v>
      </c>
    </row>
    <row r="13" spans="1:20" ht="13.5" customHeight="1" x14ac:dyDescent="0.2">
      <c r="A13" s="366" t="s">
        <v>250</v>
      </c>
      <c r="B13" s="198" t="s">
        <v>251</v>
      </c>
      <c r="C13" s="199" t="s">
        <v>65</v>
      </c>
      <c r="D13" s="199" t="s">
        <v>70</v>
      </c>
      <c r="E13" s="232" t="s">
        <v>74</v>
      </c>
      <c r="F13" s="200">
        <v>45</v>
      </c>
      <c r="G13" s="52">
        <v>1</v>
      </c>
      <c r="H13" s="53">
        <v>2</v>
      </c>
      <c r="I13" s="54" t="s">
        <v>67</v>
      </c>
      <c r="J13" s="52">
        <v>1</v>
      </c>
      <c r="K13" s="53">
        <v>2</v>
      </c>
      <c r="L13" s="5" t="s">
        <v>67</v>
      </c>
      <c r="M13" s="52">
        <v>1</v>
      </c>
      <c r="N13" s="53">
        <v>2</v>
      </c>
      <c r="O13" s="54" t="s">
        <v>67</v>
      </c>
      <c r="P13" s="52">
        <v>1</v>
      </c>
      <c r="Q13" s="53">
        <v>2</v>
      </c>
      <c r="R13" s="5" t="s">
        <v>67</v>
      </c>
      <c r="S13" s="55">
        <f t="shared" si="2"/>
        <v>60</v>
      </c>
      <c r="T13" s="311">
        <f t="shared" si="3"/>
        <v>8</v>
      </c>
    </row>
    <row r="14" spans="1:20" ht="13.5" customHeight="1" x14ac:dyDescent="0.2">
      <c r="A14" s="312" t="s">
        <v>72</v>
      </c>
      <c r="B14" s="158" t="s">
        <v>73</v>
      </c>
      <c r="C14" s="203"/>
      <c r="D14" s="203" t="s">
        <v>70</v>
      </c>
      <c r="E14" s="203" t="s">
        <v>74</v>
      </c>
      <c r="F14" s="204">
        <v>45</v>
      </c>
      <c r="G14" s="193">
        <v>2</v>
      </c>
      <c r="H14" s="194">
        <v>3</v>
      </c>
      <c r="I14" s="195" t="s">
        <v>68</v>
      </c>
      <c r="J14" s="193">
        <v>2</v>
      </c>
      <c r="K14" s="194">
        <v>3</v>
      </c>
      <c r="L14" s="195" t="s">
        <v>68</v>
      </c>
      <c r="M14" s="193"/>
      <c r="N14" s="194"/>
      <c r="O14" s="195"/>
      <c r="P14" s="193"/>
      <c r="Q14" s="194"/>
      <c r="R14" s="195"/>
      <c r="S14" s="235">
        <f t="shared" si="2"/>
        <v>60</v>
      </c>
      <c r="T14" s="307">
        <f t="shared" si="3"/>
        <v>6</v>
      </c>
    </row>
    <row r="15" spans="1:20" ht="13.5" customHeight="1" x14ac:dyDescent="0.2">
      <c r="A15" s="313" t="s">
        <v>75</v>
      </c>
      <c r="B15" s="251" t="s">
        <v>76</v>
      </c>
      <c r="C15" s="184" t="s">
        <v>65</v>
      </c>
      <c r="D15" s="184" t="s">
        <v>70</v>
      </c>
      <c r="E15" s="184" t="s">
        <v>77</v>
      </c>
      <c r="F15" s="185">
        <v>45</v>
      </c>
      <c r="G15" s="186">
        <v>2</v>
      </c>
      <c r="H15" s="187">
        <v>2</v>
      </c>
      <c r="I15" s="188" t="s">
        <v>67</v>
      </c>
      <c r="J15" s="186">
        <v>2</v>
      </c>
      <c r="K15" s="187">
        <v>2</v>
      </c>
      <c r="L15" s="188" t="s">
        <v>67</v>
      </c>
      <c r="M15" s="186"/>
      <c r="N15" s="187"/>
      <c r="O15" s="188"/>
      <c r="P15" s="186"/>
      <c r="Q15" s="187"/>
      <c r="R15" s="188"/>
      <c r="S15" s="236">
        <f t="shared" si="2"/>
        <v>60</v>
      </c>
      <c r="T15" s="314">
        <f t="shared" si="3"/>
        <v>4</v>
      </c>
    </row>
    <row r="16" spans="1:20" ht="13.5" customHeight="1" x14ac:dyDescent="0.2">
      <c r="A16" s="367" t="s">
        <v>78</v>
      </c>
      <c r="B16" s="159" t="s">
        <v>79</v>
      </c>
      <c r="C16" s="3" t="s">
        <v>65</v>
      </c>
      <c r="D16" s="3" t="s">
        <v>70</v>
      </c>
      <c r="E16" s="3" t="s">
        <v>77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358">
        <f>SUM(H16,K16,N16,Q16)</f>
        <v>4</v>
      </c>
    </row>
    <row r="17" spans="1:20" ht="13.5" customHeight="1" x14ac:dyDescent="0.2">
      <c r="A17" s="671" t="s">
        <v>80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3"/>
    </row>
    <row r="18" spans="1:20" ht="13.5" customHeight="1" x14ac:dyDescent="0.2">
      <c r="A18" s="315" t="s">
        <v>81</v>
      </c>
      <c r="B18" s="212"/>
      <c r="C18" s="213"/>
      <c r="D18" s="213"/>
      <c r="E18" s="213"/>
      <c r="F18" s="214"/>
      <c r="G18" s="16"/>
      <c r="H18" s="17">
        <v>4</v>
      </c>
      <c r="I18" s="1"/>
      <c r="J18" s="16"/>
      <c r="K18" s="17">
        <v>4</v>
      </c>
      <c r="L18" s="1"/>
      <c r="M18" s="16"/>
      <c r="N18" s="17">
        <v>3</v>
      </c>
      <c r="O18" s="1"/>
      <c r="P18" s="16"/>
      <c r="Q18" s="17"/>
      <c r="R18" s="23"/>
      <c r="S18" s="33"/>
      <c r="T18" s="316">
        <f t="shared" ref="T18" si="4">SUM(H18,K18,N18,Q18)</f>
        <v>11</v>
      </c>
    </row>
    <row r="19" spans="1:20" ht="13.5" customHeight="1" x14ac:dyDescent="0.2">
      <c r="A19" s="272" t="s">
        <v>82</v>
      </c>
      <c r="B19" s="273" t="s">
        <v>83</v>
      </c>
      <c r="C19" s="274"/>
      <c r="D19" s="274"/>
      <c r="E19" s="274" t="s">
        <v>84</v>
      </c>
      <c r="F19" s="275"/>
      <c r="G19" s="276"/>
      <c r="H19" s="277"/>
      <c r="I19" s="278"/>
      <c r="J19" s="276"/>
      <c r="K19" s="277"/>
      <c r="L19" s="278"/>
      <c r="M19" s="276">
        <v>0</v>
      </c>
      <c r="N19" s="277">
        <v>7</v>
      </c>
      <c r="O19" s="278" t="s">
        <v>67</v>
      </c>
      <c r="P19" s="276">
        <v>0</v>
      </c>
      <c r="Q19" s="277">
        <v>8</v>
      </c>
      <c r="R19" s="279" t="s">
        <v>67</v>
      </c>
      <c r="S19" s="280">
        <f t="shared" ref="S19" si="5">SUM(G19,J19,M19,P19)*15</f>
        <v>0</v>
      </c>
      <c r="T19" s="281">
        <f>SUM(H19,K19,N19,Q19)</f>
        <v>15</v>
      </c>
    </row>
    <row r="20" spans="1:20" ht="13.5" customHeight="1" x14ac:dyDescent="0.2">
      <c r="A20" s="674" t="s">
        <v>85</v>
      </c>
      <c r="B20" s="675"/>
      <c r="C20" s="675"/>
      <c r="D20" s="675"/>
      <c r="E20" s="675"/>
      <c r="F20" s="676"/>
      <c r="G20" s="267">
        <f>SUM(G8:G19)</f>
        <v>19</v>
      </c>
      <c r="H20" s="268">
        <f t="shared" ref="H20:S20" si="6">SUM(H8:H19)</f>
        <v>29</v>
      </c>
      <c r="I20" s="269"/>
      <c r="J20" s="267">
        <f t="shared" si="6"/>
        <v>19</v>
      </c>
      <c r="K20" s="268">
        <f t="shared" si="6"/>
        <v>29</v>
      </c>
      <c r="L20" s="269"/>
      <c r="M20" s="267">
        <f t="shared" si="6"/>
        <v>17</v>
      </c>
      <c r="N20" s="268">
        <f t="shared" si="6"/>
        <v>32</v>
      </c>
      <c r="O20" s="269"/>
      <c r="P20" s="267">
        <f t="shared" si="6"/>
        <v>17</v>
      </c>
      <c r="Q20" s="268">
        <f t="shared" si="6"/>
        <v>30</v>
      </c>
      <c r="R20" s="269"/>
      <c r="S20" s="270">
        <f t="shared" si="6"/>
        <v>1080</v>
      </c>
      <c r="T20" s="271">
        <f>SUM(T8:T19)</f>
        <v>120</v>
      </c>
    </row>
    <row r="22" spans="1:20" x14ac:dyDescent="0.2">
      <c r="A22" s="81" t="s">
        <v>86</v>
      </c>
    </row>
    <row r="23" spans="1:20" x14ac:dyDescent="0.2">
      <c r="A23" s="81" t="s">
        <v>87</v>
      </c>
    </row>
    <row r="24" spans="1:20" x14ac:dyDescent="0.2">
      <c r="A24" s="81" t="s">
        <v>88</v>
      </c>
    </row>
    <row r="26" spans="1:20" x14ac:dyDescent="0.2">
      <c r="A26" s="224" t="s">
        <v>89</v>
      </c>
    </row>
    <row r="27" spans="1:20" x14ac:dyDescent="0.2">
      <c r="A27" s="13" t="s">
        <v>90</v>
      </c>
      <c r="D27" s="81" t="s">
        <v>91</v>
      </c>
      <c r="E27" s="13"/>
      <c r="G27" s="81" t="s">
        <v>92</v>
      </c>
      <c r="H27" s="13"/>
      <c r="K27" s="13"/>
      <c r="L27" s="13"/>
      <c r="M27" s="13" t="s">
        <v>93</v>
      </c>
      <c r="N27" s="13"/>
      <c r="P27" s="13"/>
      <c r="R27" s="14"/>
    </row>
    <row r="28" spans="1:20" x14ac:dyDescent="0.2">
      <c r="A28" s="13" t="s">
        <v>94</v>
      </c>
      <c r="D28" s="81" t="s">
        <v>95</v>
      </c>
      <c r="E28" s="13"/>
      <c r="G28" s="81" t="s">
        <v>96</v>
      </c>
      <c r="H28" s="13"/>
      <c r="K28" s="13"/>
      <c r="L28" s="13"/>
      <c r="M28" s="13" t="s">
        <v>97</v>
      </c>
      <c r="N28" s="13"/>
      <c r="P28" s="13"/>
      <c r="R28" s="14"/>
    </row>
    <row r="29" spans="1:20" x14ac:dyDescent="0.2">
      <c r="A29" s="81" t="s">
        <v>98</v>
      </c>
      <c r="D29" s="81" t="s">
        <v>99</v>
      </c>
      <c r="G29" s="81" t="s">
        <v>100</v>
      </c>
      <c r="M29" s="81" t="s">
        <v>101</v>
      </c>
      <c r="R29" s="94"/>
    </row>
    <row r="30" spans="1:20" x14ac:dyDescent="0.2">
      <c r="A30" s="81" t="s">
        <v>102</v>
      </c>
      <c r="G30" s="81" t="s">
        <v>103</v>
      </c>
      <c r="R30" s="94"/>
    </row>
    <row r="31" spans="1:20" x14ac:dyDescent="0.2">
      <c r="A31" s="81" t="s">
        <v>104</v>
      </c>
      <c r="G31" s="81" t="s">
        <v>105</v>
      </c>
      <c r="R31" s="94"/>
    </row>
    <row r="33" spans="1:1" s="81" customFormat="1" x14ac:dyDescent="0.2">
      <c r="A33" s="224" t="s">
        <v>106</v>
      </c>
    </row>
    <row r="34" spans="1:1" s="81" customFormat="1" x14ac:dyDescent="0.2">
      <c r="A34" s="81" t="s">
        <v>130</v>
      </c>
    </row>
    <row r="35" spans="1:1" s="81" customFormat="1" x14ac:dyDescent="0.2">
      <c r="A35" s="81" t="s">
        <v>108</v>
      </c>
    </row>
    <row r="36" spans="1:1" s="81" customFormat="1" x14ac:dyDescent="0.2">
      <c r="A36" s="81" t="s">
        <v>109</v>
      </c>
    </row>
    <row r="37" spans="1:1" s="81" customFormat="1" x14ac:dyDescent="0.2">
      <c r="A37" s="81" t="s">
        <v>110</v>
      </c>
    </row>
    <row r="38" spans="1:1" s="81" customFormat="1" x14ac:dyDescent="0.2">
      <c r="A38" s="81" t="s">
        <v>111</v>
      </c>
    </row>
  </sheetData>
  <sheetProtection algorithmName="SHA-512" hashValue="TE1T+4IIMzB6tq/qExSVGGSp/HzwdlSGcMqssqbA0sxx+sOEMS61QwxrA0coNItz6eeu+/jWE7sScvLBTbUTng==" saltValue="AQw0JFGdTHZphuiNZmPo2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36"/>
  <sheetViews>
    <sheetView workbookViewId="0">
      <selection activeCell="A16" sqref="A16"/>
    </sheetView>
  </sheetViews>
  <sheetFormatPr defaultColWidth="9.140625" defaultRowHeight="12" x14ac:dyDescent="0.2"/>
  <cols>
    <col min="1" max="1" width="35.855468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624" t="s">
        <v>252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5.75" customHeight="1" x14ac:dyDescent="0.2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x14ac:dyDescent="0.2">
      <c r="A3" s="708" t="s">
        <v>186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9"/>
    </row>
    <row r="4" spans="1:20" ht="15.75" customHeight="1" x14ac:dyDescent="0.2">
      <c r="A4" s="705" t="s">
        <v>45</v>
      </c>
      <c r="B4" s="706"/>
      <c r="C4" s="706"/>
      <c r="D4" s="706"/>
      <c r="E4" s="706"/>
      <c r="F4" s="707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721" t="s">
        <v>52</v>
      </c>
      <c r="G5" s="573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3"/>
      <c r="P5" s="722" t="s">
        <v>56</v>
      </c>
      <c r="Q5" s="723"/>
      <c r="R5" s="724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690"/>
      <c r="G6" s="363" t="s">
        <v>59</v>
      </c>
      <c r="H6" s="174" t="s">
        <v>60</v>
      </c>
      <c r="I6" s="262" t="s">
        <v>61</v>
      </c>
      <c r="J6" s="173" t="s">
        <v>59</v>
      </c>
      <c r="K6" s="174" t="s">
        <v>60</v>
      </c>
      <c r="L6" s="262" t="s">
        <v>61</v>
      </c>
      <c r="M6" s="173" t="s">
        <v>59</v>
      </c>
      <c r="N6" s="174" t="s">
        <v>60</v>
      </c>
      <c r="O6" s="262" t="s">
        <v>61</v>
      </c>
      <c r="P6" s="359" t="s">
        <v>59</v>
      </c>
      <c r="Q6" s="360" t="s">
        <v>60</v>
      </c>
      <c r="R6" s="361" t="s">
        <v>61</v>
      </c>
      <c r="S6" s="710"/>
      <c r="T6" s="685"/>
    </row>
    <row r="7" spans="1:20" ht="13.5" customHeight="1" x14ac:dyDescent="0.2">
      <c r="A7" s="711" t="s">
        <v>62</v>
      </c>
      <c r="B7" s="712"/>
      <c r="C7" s="712"/>
      <c r="D7" s="712"/>
      <c r="E7" s="712"/>
      <c r="F7" s="712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4"/>
    </row>
    <row r="8" spans="1:20" ht="13.5" customHeight="1" x14ac:dyDescent="0.2">
      <c r="A8" s="306" t="s">
        <v>253</v>
      </c>
      <c r="B8" s="362" t="s">
        <v>254</v>
      </c>
      <c r="C8" s="292" t="s">
        <v>65</v>
      </c>
      <c r="D8" s="292" t="s">
        <v>66</v>
      </c>
      <c r="E8" s="293" t="s">
        <v>67</v>
      </c>
      <c r="F8" s="354">
        <v>60</v>
      </c>
      <c r="G8" s="294">
        <v>2</v>
      </c>
      <c r="H8" s="290">
        <v>9</v>
      </c>
      <c r="I8" s="284" t="s">
        <v>68</v>
      </c>
      <c r="J8" s="283">
        <v>2</v>
      </c>
      <c r="K8" s="290">
        <v>9</v>
      </c>
      <c r="L8" s="297" t="s">
        <v>68</v>
      </c>
      <c r="M8" s="283">
        <v>2</v>
      </c>
      <c r="N8" s="290">
        <v>9</v>
      </c>
      <c r="O8" s="297" t="s">
        <v>67</v>
      </c>
      <c r="P8" s="283">
        <v>2</v>
      </c>
      <c r="Q8" s="290">
        <v>9</v>
      </c>
      <c r="R8" s="297" t="s">
        <v>67</v>
      </c>
      <c r="S8" s="234">
        <f>SUM(G8,J8,M8,P8)*15</f>
        <v>120</v>
      </c>
      <c r="T8" s="307">
        <f>SUM(H8,K8,N8,Q8)</f>
        <v>36</v>
      </c>
    </row>
    <row r="9" spans="1:20" ht="13.5" customHeight="1" x14ac:dyDescent="0.2">
      <c r="A9" s="308" t="s">
        <v>242</v>
      </c>
      <c r="B9" s="295" t="s">
        <v>255</v>
      </c>
      <c r="C9" s="282" t="s">
        <v>65</v>
      </c>
      <c r="D9" s="282" t="s">
        <v>66</v>
      </c>
      <c r="E9" s="286" t="s">
        <v>67</v>
      </c>
      <c r="F9" s="296">
        <v>60</v>
      </c>
      <c r="G9" s="294">
        <v>2</v>
      </c>
      <c r="H9" s="290">
        <v>4</v>
      </c>
      <c r="I9" s="284" t="s">
        <v>67</v>
      </c>
      <c r="J9" s="283">
        <v>2</v>
      </c>
      <c r="K9" s="290">
        <v>4</v>
      </c>
      <c r="L9" s="284" t="s">
        <v>67</v>
      </c>
      <c r="M9" s="283">
        <v>2</v>
      </c>
      <c r="N9" s="290">
        <v>4</v>
      </c>
      <c r="O9" s="284" t="s">
        <v>67</v>
      </c>
      <c r="P9" s="283">
        <v>2</v>
      </c>
      <c r="Q9" s="290">
        <v>4</v>
      </c>
      <c r="R9" s="284" t="s">
        <v>67</v>
      </c>
      <c r="S9" s="285">
        <f t="shared" ref="S9:S13" si="0">SUM(G9,J9,M9,P9)*15</f>
        <v>120</v>
      </c>
      <c r="T9" s="309">
        <f t="shared" ref="T9:T13" si="1">SUM(H9,K9,N9,Q9)</f>
        <v>16</v>
      </c>
    </row>
    <row r="10" spans="1:20" ht="13.5" customHeight="1" x14ac:dyDescent="0.2">
      <c r="A10" s="310" t="s">
        <v>256</v>
      </c>
      <c r="B10" s="298" t="s">
        <v>257</v>
      </c>
      <c r="C10" s="299" t="s">
        <v>65</v>
      </c>
      <c r="D10" s="299" t="s">
        <v>70</v>
      </c>
      <c r="E10" s="300" t="s">
        <v>67</v>
      </c>
      <c r="F10" s="296">
        <v>60</v>
      </c>
      <c r="G10" s="301">
        <v>1</v>
      </c>
      <c r="H10" s="302">
        <v>3</v>
      </c>
      <c r="I10" s="303" t="s">
        <v>67</v>
      </c>
      <c r="J10" s="304">
        <v>1</v>
      </c>
      <c r="K10" s="302">
        <v>3</v>
      </c>
      <c r="L10" s="291" t="s">
        <v>67</v>
      </c>
      <c r="M10" s="304">
        <v>1</v>
      </c>
      <c r="N10" s="302">
        <v>3</v>
      </c>
      <c r="O10" s="303" t="s">
        <v>67</v>
      </c>
      <c r="P10" s="304">
        <v>1</v>
      </c>
      <c r="Q10" s="302">
        <v>3</v>
      </c>
      <c r="R10" s="291" t="s">
        <v>67</v>
      </c>
      <c r="S10" s="234">
        <f t="shared" si="0"/>
        <v>60</v>
      </c>
      <c r="T10" s="307">
        <f t="shared" si="1"/>
        <v>12</v>
      </c>
    </row>
    <row r="11" spans="1:20" ht="13.5" customHeight="1" x14ac:dyDescent="0.2">
      <c r="A11" s="350" t="s">
        <v>258</v>
      </c>
      <c r="B11" s="351" t="s">
        <v>259</v>
      </c>
      <c r="C11" s="352" t="s">
        <v>65</v>
      </c>
      <c r="D11" s="352" t="s">
        <v>70</v>
      </c>
      <c r="E11" s="353" t="s">
        <v>74</v>
      </c>
      <c r="F11" s="354">
        <v>45</v>
      </c>
      <c r="G11" s="355">
        <v>2</v>
      </c>
      <c r="H11" s="356">
        <v>3</v>
      </c>
      <c r="I11" s="288" t="s">
        <v>68</v>
      </c>
      <c r="J11" s="357">
        <v>2</v>
      </c>
      <c r="K11" s="356">
        <v>3</v>
      </c>
      <c r="L11" s="287" t="s">
        <v>68</v>
      </c>
      <c r="M11" s="357">
        <v>2</v>
      </c>
      <c r="N11" s="356">
        <v>3</v>
      </c>
      <c r="O11" s="288" t="s">
        <v>68</v>
      </c>
      <c r="P11" s="357">
        <v>2</v>
      </c>
      <c r="Q11" s="356">
        <v>3</v>
      </c>
      <c r="R11" s="287" t="s">
        <v>68</v>
      </c>
      <c r="S11" s="32">
        <f>SUM(G11,J11,M11,P11)*15</f>
        <v>120</v>
      </c>
      <c r="T11" s="358">
        <f>SUM(H11,K11,N11,Q11)</f>
        <v>12</v>
      </c>
    </row>
    <row r="12" spans="1:20" ht="13.5" customHeight="1" x14ac:dyDescent="0.2">
      <c r="A12" s="332" t="s">
        <v>72</v>
      </c>
      <c r="B12" s="333" t="s">
        <v>73</v>
      </c>
      <c r="C12" s="334"/>
      <c r="D12" s="334" t="s">
        <v>70</v>
      </c>
      <c r="E12" s="334" t="s">
        <v>74</v>
      </c>
      <c r="F12" s="335">
        <v>45</v>
      </c>
      <c r="G12" s="336">
        <v>2</v>
      </c>
      <c r="H12" s="337">
        <v>3</v>
      </c>
      <c r="I12" s="338" t="s">
        <v>68</v>
      </c>
      <c r="J12" s="336">
        <v>2</v>
      </c>
      <c r="K12" s="337">
        <v>3</v>
      </c>
      <c r="L12" s="338" t="s">
        <v>68</v>
      </c>
      <c r="M12" s="336"/>
      <c r="N12" s="337"/>
      <c r="O12" s="338"/>
      <c r="P12" s="336"/>
      <c r="Q12" s="337"/>
      <c r="R12" s="338"/>
      <c r="S12" s="339">
        <f t="shared" si="0"/>
        <v>60</v>
      </c>
      <c r="T12" s="340">
        <f t="shared" si="1"/>
        <v>6</v>
      </c>
    </row>
    <row r="13" spans="1:20" ht="13.5" customHeight="1" x14ac:dyDescent="0.2">
      <c r="A13" s="313" t="s">
        <v>75</v>
      </c>
      <c r="B13" s="251" t="s">
        <v>76</v>
      </c>
      <c r="C13" s="184" t="s">
        <v>65</v>
      </c>
      <c r="D13" s="184" t="s">
        <v>70</v>
      </c>
      <c r="E13" s="184" t="s">
        <v>77</v>
      </c>
      <c r="F13" s="185">
        <v>45</v>
      </c>
      <c r="G13" s="186">
        <v>2</v>
      </c>
      <c r="H13" s="187">
        <v>2</v>
      </c>
      <c r="I13" s="188" t="s">
        <v>67</v>
      </c>
      <c r="J13" s="186">
        <v>2</v>
      </c>
      <c r="K13" s="187">
        <v>2</v>
      </c>
      <c r="L13" s="188" t="s">
        <v>67</v>
      </c>
      <c r="M13" s="186"/>
      <c r="N13" s="187"/>
      <c r="O13" s="188"/>
      <c r="P13" s="186"/>
      <c r="Q13" s="187"/>
      <c r="R13" s="188"/>
      <c r="S13" s="236">
        <f t="shared" si="0"/>
        <v>60</v>
      </c>
      <c r="T13" s="314">
        <f t="shared" si="1"/>
        <v>4</v>
      </c>
    </row>
    <row r="14" spans="1:20" ht="13.5" customHeight="1" x14ac:dyDescent="0.2">
      <c r="A14" s="341" t="s">
        <v>78</v>
      </c>
      <c r="B14" s="342" t="s">
        <v>79</v>
      </c>
      <c r="C14" s="343" t="s">
        <v>65</v>
      </c>
      <c r="D14" s="343" t="s">
        <v>70</v>
      </c>
      <c r="E14" s="343" t="s">
        <v>77</v>
      </c>
      <c r="F14" s="344">
        <v>45</v>
      </c>
      <c r="G14" s="345"/>
      <c r="H14" s="346"/>
      <c r="I14" s="347"/>
      <c r="J14" s="345"/>
      <c r="K14" s="346"/>
      <c r="L14" s="347"/>
      <c r="M14" s="345">
        <v>2</v>
      </c>
      <c r="N14" s="346">
        <v>2</v>
      </c>
      <c r="O14" s="347" t="s">
        <v>67</v>
      </c>
      <c r="P14" s="345">
        <v>2</v>
      </c>
      <c r="Q14" s="346">
        <v>2</v>
      </c>
      <c r="R14" s="347" t="s">
        <v>67</v>
      </c>
      <c r="S14" s="348">
        <f>SUM(G14,J14,M14,P14)*15</f>
        <v>60</v>
      </c>
      <c r="T14" s="349">
        <f>SUM(H14,K14,N14,Q14)</f>
        <v>4</v>
      </c>
    </row>
    <row r="15" spans="1:20" ht="13.5" customHeight="1" x14ac:dyDescent="0.2">
      <c r="A15" s="715" t="s">
        <v>80</v>
      </c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7"/>
    </row>
    <row r="16" spans="1:20" ht="13.5" customHeight="1" x14ac:dyDescent="0.2">
      <c r="A16" s="315" t="s">
        <v>81</v>
      </c>
      <c r="B16" s="212"/>
      <c r="C16" s="213"/>
      <c r="D16" s="213"/>
      <c r="E16" s="213"/>
      <c r="F16" s="214"/>
      <c r="G16" s="16"/>
      <c r="H16" s="17">
        <v>6</v>
      </c>
      <c r="I16" s="1"/>
      <c r="J16" s="16"/>
      <c r="K16" s="17">
        <v>6</v>
      </c>
      <c r="L16" s="1"/>
      <c r="M16" s="16"/>
      <c r="N16" s="17">
        <v>3</v>
      </c>
      <c r="O16" s="1"/>
      <c r="P16" s="16"/>
      <c r="Q16" s="17"/>
      <c r="R16" s="23"/>
      <c r="S16" s="33"/>
      <c r="T16" s="316">
        <f t="shared" ref="T16" si="2">SUM(H16,K16,N16,Q16)</f>
        <v>15</v>
      </c>
    </row>
    <row r="17" spans="1:20" ht="13.5" customHeight="1" x14ac:dyDescent="0.2">
      <c r="A17" s="322" t="s">
        <v>82</v>
      </c>
      <c r="B17" s="323" t="s">
        <v>83</v>
      </c>
      <c r="C17" s="324"/>
      <c r="D17" s="324"/>
      <c r="E17" s="324" t="s">
        <v>84</v>
      </c>
      <c r="F17" s="325"/>
      <c r="G17" s="326"/>
      <c r="H17" s="327"/>
      <c r="I17" s="328"/>
      <c r="J17" s="326"/>
      <c r="K17" s="327"/>
      <c r="L17" s="328"/>
      <c r="M17" s="326">
        <v>0</v>
      </c>
      <c r="N17" s="327">
        <v>7</v>
      </c>
      <c r="O17" s="328" t="s">
        <v>67</v>
      </c>
      <c r="P17" s="326">
        <v>0</v>
      </c>
      <c r="Q17" s="327">
        <v>8</v>
      </c>
      <c r="R17" s="329" t="s">
        <v>67</v>
      </c>
      <c r="S17" s="330">
        <f t="shared" ref="S17" si="3">SUM(G17,J17,M17,P17)*15</f>
        <v>0</v>
      </c>
      <c r="T17" s="331">
        <f>SUM(H17,K17,N17,Q17)</f>
        <v>15</v>
      </c>
    </row>
    <row r="18" spans="1:20" ht="13.5" customHeight="1" x14ac:dyDescent="0.2">
      <c r="A18" s="718" t="s">
        <v>85</v>
      </c>
      <c r="B18" s="719"/>
      <c r="C18" s="719"/>
      <c r="D18" s="719"/>
      <c r="E18" s="719"/>
      <c r="F18" s="720"/>
      <c r="G18" s="317">
        <f>SUM(G8:G17)</f>
        <v>11</v>
      </c>
      <c r="H18" s="318">
        <f t="shared" ref="H18:T18" si="4">SUM(H8:H17)</f>
        <v>30</v>
      </c>
      <c r="I18" s="319"/>
      <c r="J18" s="317">
        <f t="shared" si="4"/>
        <v>11</v>
      </c>
      <c r="K18" s="318">
        <f t="shared" si="4"/>
        <v>30</v>
      </c>
      <c r="L18" s="319"/>
      <c r="M18" s="317">
        <f t="shared" si="4"/>
        <v>9</v>
      </c>
      <c r="N18" s="318">
        <f t="shared" si="4"/>
        <v>31</v>
      </c>
      <c r="O18" s="319"/>
      <c r="P18" s="317">
        <f t="shared" si="4"/>
        <v>9</v>
      </c>
      <c r="Q18" s="318">
        <f t="shared" si="4"/>
        <v>29</v>
      </c>
      <c r="R18" s="319"/>
      <c r="S18" s="320">
        <f t="shared" si="4"/>
        <v>600</v>
      </c>
      <c r="T18" s="321">
        <f t="shared" si="4"/>
        <v>120</v>
      </c>
    </row>
    <row r="20" spans="1:20" x14ac:dyDescent="0.2">
      <c r="A20" s="13" t="s">
        <v>86</v>
      </c>
    </row>
    <row r="21" spans="1:20" x14ac:dyDescent="0.2">
      <c r="A21" s="13" t="s">
        <v>87</v>
      </c>
    </row>
    <row r="22" spans="1:20" x14ac:dyDescent="0.2">
      <c r="A22" s="13" t="s">
        <v>88</v>
      </c>
    </row>
    <row r="24" spans="1:20" x14ac:dyDescent="0.2">
      <c r="A24" s="46" t="s">
        <v>89</v>
      </c>
    </row>
    <row r="25" spans="1:20" x14ac:dyDescent="0.2">
      <c r="A25" s="13" t="s">
        <v>90</v>
      </c>
      <c r="D25" s="13" t="s">
        <v>91</v>
      </c>
      <c r="G25" s="13" t="s">
        <v>92</v>
      </c>
      <c r="M25" s="13" t="s">
        <v>93</v>
      </c>
      <c r="R25" s="14"/>
    </row>
    <row r="26" spans="1:20" x14ac:dyDescent="0.2">
      <c r="A26" s="13" t="s">
        <v>94</v>
      </c>
      <c r="D26" s="13" t="s">
        <v>95</v>
      </c>
      <c r="G26" s="13" t="s">
        <v>96</v>
      </c>
      <c r="M26" s="13" t="s">
        <v>97</v>
      </c>
      <c r="R26" s="14"/>
    </row>
    <row r="27" spans="1:20" x14ac:dyDescent="0.2">
      <c r="A27" s="13" t="s">
        <v>98</v>
      </c>
      <c r="D27" s="13" t="s">
        <v>99</v>
      </c>
      <c r="G27" s="13" t="s">
        <v>100</v>
      </c>
      <c r="M27" s="13" t="s">
        <v>101</v>
      </c>
      <c r="R27" s="14"/>
    </row>
    <row r="28" spans="1:20" x14ac:dyDescent="0.2">
      <c r="A28" s="13" t="s">
        <v>102</v>
      </c>
      <c r="G28" s="13" t="s">
        <v>103</v>
      </c>
      <c r="R28" s="14"/>
    </row>
    <row r="29" spans="1:20" x14ac:dyDescent="0.2">
      <c r="A29" s="13" t="s">
        <v>104</v>
      </c>
      <c r="G29" s="13" t="s">
        <v>105</v>
      </c>
      <c r="R29" s="14"/>
    </row>
    <row r="31" spans="1:20" x14ac:dyDescent="0.2">
      <c r="A31" s="46" t="s">
        <v>106</v>
      </c>
    </row>
    <row r="32" spans="1:20" x14ac:dyDescent="0.2">
      <c r="A32" s="13" t="s">
        <v>192</v>
      </c>
    </row>
    <row r="33" spans="1:1" x14ac:dyDescent="0.2">
      <c r="A33" s="13" t="s">
        <v>108</v>
      </c>
    </row>
    <row r="34" spans="1:1" x14ac:dyDescent="0.2">
      <c r="A34" s="13" t="s">
        <v>109</v>
      </c>
    </row>
    <row r="35" spans="1:1" x14ac:dyDescent="0.2">
      <c r="A35" s="13" t="s">
        <v>110</v>
      </c>
    </row>
    <row r="36" spans="1:1" x14ac:dyDescent="0.2">
      <c r="A36" s="13" t="s">
        <v>111</v>
      </c>
    </row>
  </sheetData>
  <sheetProtection algorithmName="SHA-512" hashValue="PzD9rs9N/SERRMt99NmUuDDd5mnxFBFK05gHTmCKP/1wNfpCYcWAgUX1GoRhuSZAtF3wnaddz1ocR1NWKC/yZw==" saltValue="WlUnK+P+bZwnWfLY5M5iHQ==" spinCount="100000" sheet="1" objects="1" scenarios="1"/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workbookViewId="0">
      <selection activeCell="Y33" sqref="Y33"/>
    </sheetView>
  </sheetViews>
  <sheetFormatPr defaultRowHeight="15" x14ac:dyDescent="0.25"/>
  <cols>
    <col min="1" max="1" width="34.5703125" customWidth="1"/>
    <col min="2" max="3" width="13.140625" customWidth="1"/>
    <col min="4" max="6" width="5.140625" customWidth="1"/>
    <col min="7" max="18" width="3.7109375" customWidth="1"/>
    <col min="19" max="20" width="4.85546875" customWidth="1"/>
  </cols>
  <sheetData>
    <row r="1" spans="1:20" ht="15.75" customHeight="1" thickTop="1" x14ac:dyDescent="0.25">
      <c r="A1" s="590" t="s">
        <v>260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5.75" customHeight="1" thickBot="1" x14ac:dyDescent="0.3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5.75" thickBot="1" x14ac:dyDescent="0.3">
      <c r="A3" s="617" t="s">
        <v>132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6.5" customHeight="1" thickBot="1" x14ac:dyDescent="0.3">
      <c r="A4" s="608" t="s">
        <v>45</v>
      </c>
      <c r="B4" s="609"/>
      <c r="C4" s="609"/>
      <c r="D4" s="609"/>
      <c r="E4" s="609"/>
      <c r="F4" s="610"/>
      <c r="G4" s="728" t="s">
        <v>46</v>
      </c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30"/>
      <c r="S4" s="728"/>
      <c r="T4" s="743"/>
    </row>
    <row r="5" spans="1:20" ht="18" customHeight="1" thickBot="1" x14ac:dyDescent="0.3">
      <c r="A5" s="735" t="s">
        <v>47</v>
      </c>
      <c r="B5" s="737" t="s">
        <v>48</v>
      </c>
      <c r="C5" s="739" t="s">
        <v>49</v>
      </c>
      <c r="D5" s="739" t="s">
        <v>50</v>
      </c>
      <c r="E5" s="739" t="s">
        <v>51</v>
      </c>
      <c r="F5" s="741" t="s">
        <v>52</v>
      </c>
      <c r="G5" s="728" t="s">
        <v>53</v>
      </c>
      <c r="H5" s="729"/>
      <c r="I5" s="730"/>
      <c r="J5" s="728" t="s">
        <v>54</v>
      </c>
      <c r="K5" s="729"/>
      <c r="L5" s="730"/>
      <c r="M5" s="728" t="s">
        <v>55</v>
      </c>
      <c r="N5" s="729"/>
      <c r="O5" s="730"/>
      <c r="P5" s="728" t="s">
        <v>56</v>
      </c>
      <c r="Q5" s="729"/>
      <c r="R5" s="730"/>
      <c r="S5" s="731" t="s">
        <v>57</v>
      </c>
      <c r="T5" s="733" t="s">
        <v>58</v>
      </c>
    </row>
    <row r="6" spans="1:20" ht="18" customHeight="1" thickBot="1" x14ac:dyDescent="0.3">
      <c r="A6" s="736"/>
      <c r="B6" s="738"/>
      <c r="C6" s="740"/>
      <c r="D6" s="740"/>
      <c r="E6" s="740"/>
      <c r="F6" s="742"/>
      <c r="G6" s="173" t="s">
        <v>59</v>
      </c>
      <c r="H6" s="174" t="s">
        <v>60</v>
      </c>
      <c r="I6" s="262" t="s">
        <v>61</v>
      </c>
      <c r="J6" s="173" t="s">
        <v>59</v>
      </c>
      <c r="K6" s="174" t="s">
        <v>60</v>
      </c>
      <c r="L6" s="262" t="s">
        <v>61</v>
      </c>
      <c r="M6" s="173" t="s">
        <v>59</v>
      </c>
      <c r="N6" s="174" t="s">
        <v>60</v>
      </c>
      <c r="O6" s="262" t="s">
        <v>61</v>
      </c>
      <c r="P6" s="173" t="s">
        <v>59</v>
      </c>
      <c r="Q6" s="174" t="s">
        <v>60</v>
      </c>
      <c r="R6" s="175" t="s">
        <v>61</v>
      </c>
      <c r="S6" s="732"/>
      <c r="T6" s="734"/>
    </row>
    <row r="7" spans="1:20" ht="13.5" customHeight="1" thickBot="1" x14ac:dyDescent="0.3">
      <c r="A7" s="725" t="s">
        <v>62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7"/>
    </row>
    <row r="8" spans="1:20" ht="13.5" customHeight="1" x14ac:dyDescent="0.25">
      <c r="A8" s="75" t="s">
        <v>262</v>
      </c>
      <c r="B8" s="157" t="s">
        <v>263</v>
      </c>
      <c r="C8" s="191" t="s">
        <v>65</v>
      </c>
      <c r="D8" s="191" t="s">
        <v>66</v>
      </c>
      <c r="E8" s="191" t="s">
        <v>67</v>
      </c>
      <c r="F8" s="192">
        <v>60</v>
      </c>
      <c r="G8" s="193">
        <v>2</v>
      </c>
      <c r="H8" s="194">
        <v>9</v>
      </c>
      <c r="I8" s="201" t="s">
        <v>68</v>
      </c>
      <c r="J8" s="193">
        <v>2</v>
      </c>
      <c r="K8" s="194">
        <v>9</v>
      </c>
      <c r="L8" s="195" t="s">
        <v>68</v>
      </c>
      <c r="M8" s="193">
        <v>2</v>
      </c>
      <c r="N8" s="194">
        <v>9</v>
      </c>
      <c r="O8" s="201" t="s">
        <v>68</v>
      </c>
      <c r="P8" s="193">
        <v>2</v>
      </c>
      <c r="Q8" s="194">
        <v>9</v>
      </c>
      <c r="R8" s="195" t="s">
        <v>68</v>
      </c>
      <c r="S8" s="234">
        <f>SUM(G8,J8,M8,P8)*15</f>
        <v>120</v>
      </c>
      <c r="T8" s="202">
        <f>SUM(H8,K8,N8,Q8)</f>
        <v>36</v>
      </c>
    </row>
    <row r="9" spans="1:20" ht="13.5" customHeight="1" x14ac:dyDescent="0.25">
      <c r="A9" s="7" t="s">
        <v>264</v>
      </c>
      <c r="B9" s="251" t="s">
        <v>443</v>
      </c>
      <c r="C9" s="184" t="s">
        <v>65</v>
      </c>
      <c r="D9" s="184" t="s">
        <v>66</v>
      </c>
      <c r="E9" s="184" t="s">
        <v>67</v>
      </c>
      <c r="F9" s="185">
        <v>60</v>
      </c>
      <c r="G9" s="186">
        <v>1</v>
      </c>
      <c r="H9" s="187">
        <v>3</v>
      </c>
      <c r="I9" s="8" t="s">
        <v>68</v>
      </c>
      <c r="J9" s="186">
        <v>1</v>
      </c>
      <c r="K9" s="187">
        <v>3</v>
      </c>
      <c r="L9" s="188" t="s">
        <v>68</v>
      </c>
      <c r="M9" s="186">
        <v>1</v>
      </c>
      <c r="N9" s="187">
        <v>3</v>
      </c>
      <c r="O9" s="8" t="s">
        <v>68</v>
      </c>
      <c r="P9" s="186">
        <v>1</v>
      </c>
      <c r="Q9" s="187">
        <v>3</v>
      </c>
      <c r="R9" s="188" t="s">
        <v>68</v>
      </c>
      <c r="S9" s="48">
        <f t="shared" ref="S9:S15" si="0">SUM(G9,J9,M9,P9)*15</f>
        <v>60</v>
      </c>
      <c r="T9" s="189">
        <f t="shared" ref="T9" si="1">SUM(H9,K9,N9,Q9)</f>
        <v>12</v>
      </c>
    </row>
    <row r="10" spans="1:20" ht="13.5" customHeight="1" x14ac:dyDescent="0.25">
      <c r="A10" s="76" t="s">
        <v>265</v>
      </c>
      <c r="B10" s="159" t="s">
        <v>266</v>
      </c>
      <c r="C10" s="3" t="s">
        <v>65</v>
      </c>
      <c r="D10" s="203" t="s">
        <v>70</v>
      </c>
      <c r="E10" s="203" t="s">
        <v>67</v>
      </c>
      <c r="F10" s="204">
        <v>60</v>
      </c>
      <c r="G10" s="193">
        <v>2</v>
      </c>
      <c r="H10" s="194">
        <v>2</v>
      </c>
      <c r="I10" s="201" t="s">
        <v>67</v>
      </c>
      <c r="J10" s="193">
        <v>2</v>
      </c>
      <c r="K10" s="194">
        <v>2</v>
      </c>
      <c r="L10" s="195" t="s">
        <v>67</v>
      </c>
      <c r="M10" s="193">
        <v>2</v>
      </c>
      <c r="N10" s="194">
        <v>2</v>
      </c>
      <c r="O10" s="201" t="s">
        <v>67</v>
      </c>
      <c r="P10" s="193">
        <v>2</v>
      </c>
      <c r="Q10" s="194">
        <v>2</v>
      </c>
      <c r="R10" s="195" t="s">
        <v>67</v>
      </c>
      <c r="S10" s="234">
        <f t="shared" si="0"/>
        <v>120</v>
      </c>
      <c r="T10" s="189">
        <f>SUM(H10,K10,N10,Q10)</f>
        <v>8</v>
      </c>
    </row>
    <row r="11" spans="1:20" ht="13.5" customHeight="1" x14ac:dyDescent="0.25">
      <c r="A11" s="76" t="s">
        <v>267</v>
      </c>
      <c r="B11" s="159" t="s">
        <v>268</v>
      </c>
      <c r="C11" s="3" t="s">
        <v>65</v>
      </c>
      <c r="D11" s="225" t="s">
        <v>70</v>
      </c>
      <c r="E11" s="225" t="s">
        <v>67</v>
      </c>
      <c r="F11" s="4">
        <v>60</v>
      </c>
      <c r="G11" s="186">
        <v>2</v>
      </c>
      <c r="H11" s="187">
        <v>2</v>
      </c>
      <c r="I11" s="8" t="s">
        <v>67</v>
      </c>
      <c r="J11" s="186">
        <v>2</v>
      </c>
      <c r="K11" s="187">
        <v>2</v>
      </c>
      <c r="L11" s="188" t="s">
        <v>67</v>
      </c>
      <c r="M11" s="186">
        <v>2</v>
      </c>
      <c r="N11" s="187">
        <v>2</v>
      </c>
      <c r="O11" s="8" t="s">
        <v>67</v>
      </c>
      <c r="P11" s="186">
        <v>2</v>
      </c>
      <c r="Q11" s="187">
        <v>2</v>
      </c>
      <c r="R11" s="188" t="s">
        <v>67</v>
      </c>
      <c r="S11" s="48">
        <f t="shared" si="0"/>
        <v>120</v>
      </c>
      <c r="T11" s="189">
        <f t="shared" ref="T11:T15" si="2">SUM(H11,K11,N11,Q11)</f>
        <v>8</v>
      </c>
    </row>
    <row r="12" spans="1:20" ht="13.5" customHeight="1" thickBot="1" x14ac:dyDescent="0.3">
      <c r="A12" s="197" t="s">
        <v>269</v>
      </c>
      <c r="B12" s="159" t="s">
        <v>270</v>
      </c>
      <c r="C12" s="225" t="s">
        <v>271</v>
      </c>
      <c r="D12" s="232" t="s">
        <v>70</v>
      </c>
      <c r="E12" s="232" t="s">
        <v>67</v>
      </c>
      <c r="F12" s="200">
        <v>60</v>
      </c>
      <c r="G12" s="52">
        <v>1</v>
      </c>
      <c r="H12" s="53">
        <v>2</v>
      </c>
      <c r="I12" s="54" t="s">
        <v>67</v>
      </c>
      <c r="J12" s="52">
        <v>1</v>
      </c>
      <c r="K12" s="53">
        <v>2</v>
      </c>
      <c r="L12" s="5" t="s">
        <v>67</v>
      </c>
      <c r="M12" s="52">
        <v>1</v>
      </c>
      <c r="N12" s="53">
        <v>2</v>
      </c>
      <c r="O12" s="54" t="s">
        <v>67</v>
      </c>
      <c r="P12" s="52">
        <v>1</v>
      </c>
      <c r="Q12" s="53">
        <v>2</v>
      </c>
      <c r="R12" s="5" t="s">
        <v>67</v>
      </c>
      <c r="S12" s="55">
        <f t="shared" si="0"/>
        <v>60</v>
      </c>
      <c r="T12" s="56">
        <f t="shared" si="2"/>
        <v>8</v>
      </c>
    </row>
    <row r="13" spans="1:20" ht="13.5" customHeight="1" x14ac:dyDescent="0.25">
      <c r="A13" s="190" t="s">
        <v>272</v>
      </c>
      <c r="B13" s="158" t="s">
        <v>273</v>
      </c>
      <c r="C13" s="191" t="s">
        <v>65</v>
      </c>
      <c r="D13" s="203" t="s">
        <v>70</v>
      </c>
      <c r="E13" s="203" t="s">
        <v>74</v>
      </c>
      <c r="F13" s="204">
        <v>45</v>
      </c>
      <c r="G13" s="193">
        <v>2</v>
      </c>
      <c r="H13" s="194">
        <v>3</v>
      </c>
      <c r="I13" s="195" t="s">
        <v>68</v>
      </c>
      <c r="J13" s="193">
        <v>2</v>
      </c>
      <c r="K13" s="194">
        <v>3</v>
      </c>
      <c r="L13" s="195" t="s">
        <v>68</v>
      </c>
      <c r="M13" s="193"/>
      <c r="N13" s="194"/>
      <c r="O13" s="195"/>
      <c r="P13" s="193"/>
      <c r="Q13" s="194"/>
      <c r="R13" s="195"/>
      <c r="S13" s="235">
        <f t="shared" si="0"/>
        <v>60</v>
      </c>
      <c r="T13" s="202">
        <f t="shared" si="2"/>
        <v>6</v>
      </c>
    </row>
    <row r="14" spans="1:20" ht="13.5" customHeight="1" x14ac:dyDescent="0.25">
      <c r="A14" s="190" t="s">
        <v>75</v>
      </c>
      <c r="B14" s="251" t="s">
        <v>274</v>
      </c>
      <c r="C14" s="203" t="s">
        <v>65</v>
      </c>
      <c r="D14" s="203" t="s">
        <v>70</v>
      </c>
      <c r="E14" s="203" t="s">
        <v>77</v>
      </c>
      <c r="F14" s="204">
        <v>45</v>
      </c>
      <c r="G14" s="193">
        <v>2</v>
      </c>
      <c r="H14" s="194">
        <v>3</v>
      </c>
      <c r="I14" s="195" t="s">
        <v>67</v>
      </c>
      <c r="J14" s="193">
        <v>2</v>
      </c>
      <c r="K14" s="194">
        <v>3</v>
      </c>
      <c r="L14" s="195" t="s">
        <v>67</v>
      </c>
      <c r="M14" s="193"/>
      <c r="N14" s="194"/>
      <c r="O14" s="195"/>
      <c r="P14" s="193"/>
      <c r="Q14" s="194"/>
      <c r="R14" s="195"/>
      <c r="S14" s="235">
        <f t="shared" si="0"/>
        <v>60</v>
      </c>
      <c r="T14" s="202">
        <f t="shared" si="2"/>
        <v>6</v>
      </c>
    </row>
    <row r="15" spans="1:20" ht="13.5" customHeight="1" x14ac:dyDescent="0.25">
      <c r="A15" s="183" t="s">
        <v>275</v>
      </c>
      <c r="B15" s="159" t="s">
        <v>276</v>
      </c>
      <c r="C15" s="203" t="s">
        <v>65</v>
      </c>
      <c r="D15" s="184" t="s">
        <v>70</v>
      </c>
      <c r="E15" s="184" t="s">
        <v>77</v>
      </c>
      <c r="F15" s="185">
        <v>45</v>
      </c>
      <c r="G15" s="186">
        <v>2</v>
      </c>
      <c r="H15" s="187">
        <v>3</v>
      </c>
      <c r="I15" s="188" t="s">
        <v>67</v>
      </c>
      <c r="J15" s="186">
        <v>2</v>
      </c>
      <c r="K15" s="187">
        <v>3</v>
      </c>
      <c r="L15" s="188" t="s">
        <v>67</v>
      </c>
      <c r="M15" s="186"/>
      <c r="N15" s="187"/>
      <c r="O15" s="188"/>
      <c r="P15" s="186"/>
      <c r="Q15" s="187"/>
      <c r="R15" s="188"/>
      <c r="S15" s="236">
        <f t="shared" si="0"/>
        <v>60</v>
      </c>
      <c r="T15" s="189">
        <f t="shared" si="2"/>
        <v>6</v>
      </c>
    </row>
    <row r="16" spans="1:20" ht="13.5" customHeight="1" thickBot="1" x14ac:dyDescent="0.3">
      <c r="A16" s="147" t="s">
        <v>78</v>
      </c>
      <c r="B16" s="159" t="s">
        <v>79</v>
      </c>
      <c r="C16" s="203" t="s">
        <v>65</v>
      </c>
      <c r="D16" s="148" t="s">
        <v>70</v>
      </c>
      <c r="E16" s="148" t="s">
        <v>77</v>
      </c>
      <c r="F16" s="149">
        <v>45</v>
      </c>
      <c r="G16" s="231"/>
      <c r="H16" s="229"/>
      <c r="I16" s="230"/>
      <c r="J16" s="231"/>
      <c r="K16" s="229"/>
      <c r="L16" s="230"/>
      <c r="M16" s="231">
        <v>2</v>
      </c>
      <c r="N16" s="229">
        <v>2</v>
      </c>
      <c r="O16" s="230" t="s">
        <v>67</v>
      </c>
      <c r="P16" s="231">
        <v>2</v>
      </c>
      <c r="Q16" s="229">
        <v>2</v>
      </c>
      <c r="R16" s="230" t="s">
        <v>67</v>
      </c>
      <c r="S16" s="237">
        <f>SUM(G16,J16,M16,P16)*15</f>
        <v>60</v>
      </c>
      <c r="T16" s="228">
        <f>SUM(H16,K16,N16,Q16)</f>
        <v>4</v>
      </c>
    </row>
    <row r="17" spans="1:20" ht="13.5" customHeight="1" thickTop="1" thickBot="1" x14ac:dyDescent="0.3">
      <c r="A17" s="611" t="s">
        <v>277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3"/>
    </row>
    <row r="18" spans="1:20" ht="13.5" customHeight="1" thickBot="1" x14ac:dyDescent="0.3">
      <c r="A18" s="315" t="s">
        <v>81</v>
      </c>
      <c r="B18" s="150"/>
      <c r="C18" s="151"/>
      <c r="D18" s="151"/>
      <c r="E18" s="151"/>
      <c r="F18" s="152"/>
      <c r="G18" s="153"/>
      <c r="H18" s="154">
        <v>3</v>
      </c>
      <c r="I18" s="208"/>
      <c r="J18" s="153"/>
      <c r="K18" s="154">
        <v>3</v>
      </c>
      <c r="L18" s="208"/>
      <c r="M18" s="153"/>
      <c r="N18" s="154">
        <v>3</v>
      </c>
      <c r="O18" s="208"/>
      <c r="P18" s="153"/>
      <c r="Q18" s="154">
        <v>2</v>
      </c>
      <c r="R18" s="209"/>
      <c r="S18" s="238">
        <f t="shared" ref="S18:S19" si="3">SUM(G18,J18,M18,P18)*15</f>
        <v>0</v>
      </c>
      <c r="T18" s="155">
        <f>SUM(H18,K18,N18,,Q18)</f>
        <v>11</v>
      </c>
    </row>
    <row r="19" spans="1:20" ht="13.5" customHeight="1" thickTop="1" thickBot="1" x14ac:dyDescent="0.3">
      <c r="A19" s="156" t="s">
        <v>82</v>
      </c>
      <c r="B19" s="250" t="s">
        <v>83</v>
      </c>
      <c r="C19" s="151"/>
      <c r="D19" s="151"/>
      <c r="E19" s="151"/>
      <c r="F19" s="152"/>
      <c r="G19" s="153"/>
      <c r="H19" s="154"/>
      <c r="I19" s="208"/>
      <c r="J19" s="153"/>
      <c r="K19" s="154"/>
      <c r="L19" s="208"/>
      <c r="M19" s="153">
        <v>0</v>
      </c>
      <c r="N19" s="154">
        <v>7</v>
      </c>
      <c r="O19" s="208" t="s">
        <v>67</v>
      </c>
      <c r="P19" s="153">
        <v>0</v>
      </c>
      <c r="Q19" s="154">
        <v>8</v>
      </c>
      <c r="R19" s="209" t="s">
        <v>67</v>
      </c>
      <c r="S19" s="238">
        <f t="shared" si="3"/>
        <v>0</v>
      </c>
      <c r="T19" s="155">
        <f>SUM(H19,K19,N19,,Q19)</f>
        <v>15</v>
      </c>
    </row>
    <row r="20" spans="1:20" ht="13.5" customHeight="1" thickTop="1" thickBot="1" x14ac:dyDescent="0.3">
      <c r="A20" s="657" t="s">
        <v>85</v>
      </c>
      <c r="B20" s="658"/>
      <c r="C20" s="658"/>
      <c r="D20" s="658"/>
      <c r="E20" s="658"/>
      <c r="F20" s="666"/>
      <c r="G20" s="226">
        <f>SUM(G8:G19)</f>
        <v>14</v>
      </c>
      <c r="H20" s="205">
        <f>SUM(H8:H19)</f>
        <v>30</v>
      </c>
      <c r="I20" s="206"/>
      <c r="J20" s="226">
        <f>SUM(J8:J19)</f>
        <v>14</v>
      </c>
      <c r="K20" s="205">
        <f>SUM(K8:K19)</f>
        <v>30</v>
      </c>
      <c r="L20" s="206"/>
      <c r="M20" s="226">
        <f>SUM(M8:M19)</f>
        <v>10</v>
      </c>
      <c r="N20" s="205">
        <f>SUM(N8:N19)</f>
        <v>30</v>
      </c>
      <c r="O20" s="206"/>
      <c r="P20" s="226">
        <f>SUM(P8:P19)</f>
        <v>10</v>
      </c>
      <c r="Q20" s="205">
        <f>SUM(Q8:Q19)</f>
        <v>30</v>
      </c>
      <c r="R20" s="206"/>
      <c r="S20" s="239">
        <f>SUM(S8:S19)</f>
        <v>720</v>
      </c>
      <c r="T20" s="207">
        <f>SUM(T8:T19)</f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4"/>
      <c r="T21" s="94"/>
    </row>
    <row r="22" spans="1:20" ht="12" customHeight="1" x14ac:dyDescent="0.25">
      <c r="A22" s="81" t="s">
        <v>86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94"/>
    </row>
    <row r="23" spans="1:20" ht="12" customHeight="1" x14ac:dyDescent="0.25">
      <c r="A23" s="81" t="s">
        <v>87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4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4"/>
    </row>
    <row r="25" spans="1:20" ht="12" customHeight="1" x14ac:dyDescent="0.25">
      <c r="A25" s="224" t="s">
        <v>89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4"/>
    </row>
    <row r="26" spans="1:20" ht="12" customHeight="1" x14ac:dyDescent="0.25">
      <c r="A26" s="13" t="s">
        <v>90</v>
      </c>
      <c r="B26" s="81"/>
      <c r="C26" s="81"/>
      <c r="D26" s="81" t="s">
        <v>91</v>
      </c>
      <c r="E26" s="13"/>
      <c r="F26" s="81"/>
      <c r="G26" s="81" t="s">
        <v>92</v>
      </c>
      <c r="H26" s="13"/>
      <c r="I26" s="81"/>
      <c r="J26" s="81"/>
      <c r="K26" s="13"/>
      <c r="L26" s="13"/>
      <c r="M26" s="13" t="s">
        <v>93</v>
      </c>
      <c r="N26" s="13"/>
      <c r="O26" s="81"/>
      <c r="P26" s="13"/>
      <c r="Q26" s="81"/>
      <c r="R26" s="14"/>
      <c r="S26" s="81"/>
      <c r="T26" s="94"/>
    </row>
    <row r="27" spans="1:20" ht="12" customHeight="1" x14ac:dyDescent="0.25">
      <c r="A27" s="13" t="s">
        <v>94</v>
      </c>
      <c r="B27" s="81"/>
      <c r="C27" s="81"/>
      <c r="D27" s="81" t="s">
        <v>95</v>
      </c>
      <c r="E27" s="13"/>
      <c r="F27" s="81"/>
      <c r="G27" s="81" t="s">
        <v>96</v>
      </c>
      <c r="H27" s="13"/>
      <c r="I27" s="81"/>
      <c r="J27" s="81"/>
      <c r="K27" s="13"/>
      <c r="L27" s="13"/>
      <c r="M27" s="13" t="s">
        <v>97</v>
      </c>
      <c r="N27" s="13"/>
      <c r="O27" s="81"/>
      <c r="P27" s="13"/>
      <c r="Q27" s="81"/>
      <c r="R27" s="14"/>
      <c r="S27" s="81"/>
      <c r="T27" s="94"/>
    </row>
    <row r="28" spans="1:20" ht="12" customHeight="1" x14ac:dyDescent="0.25">
      <c r="A28" s="81" t="s">
        <v>98</v>
      </c>
      <c r="B28" s="81"/>
      <c r="C28" s="81"/>
      <c r="D28" s="81" t="s">
        <v>99</v>
      </c>
      <c r="E28" s="81"/>
      <c r="F28" s="81"/>
      <c r="G28" s="81" t="s">
        <v>100</v>
      </c>
      <c r="H28" s="81"/>
      <c r="I28" s="81"/>
      <c r="J28" s="81"/>
      <c r="K28" s="81"/>
      <c r="L28" s="81"/>
      <c r="M28" s="81" t="s">
        <v>101</v>
      </c>
      <c r="N28" s="81"/>
      <c r="O28" s="81"/>
      <c r="P28" s="81"/>
      <c r="Q28" s="81"/>
      <c r="R28" s="94"/>
      <c r="S28" s="81"/>
      <c r="T28" s="94"/>
    </row>
    <row r="29" spans="1:20" ht="12" customHeight="1" x14ac:dyDescent="0.25">
      <c r="A29" s="81" t="s">
        <v>102</v>
      </c>
      <c r="B29" s="81"/>
      <c r="C29" s="81"/>
      <c r="D29" s="81"/>
      <c r="E29" s="81"/>
      <c r="F29" s="81"/>
      <c r="G29" s="81" t="s">
        <v>103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94"/>
      <c r="S29" s="81"/>
      <c r="T29" s="94"/>
    </row>
    <row r="30" spans="1:20" ht="12" customHeight="1" x14ac:dyDescent="0.25">
      <c r="A30" s="81" t="s">
        <v>104</v>
      </c>
      <c r="B30" s="81"/>
      <c r="C30" s="81"/>
      <c r="D30" s="81"/>
      <c r="E30" s="81"/>
      <c r="F30" s="81"/>
      <c r="G30" s="81" t="s">
        <v>105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4"/>
      <c r="S30" s="81"/>
      <c r="T30" s="94"/>
    </row>
    <row r="31" spans="1:20" ht="12" customHeight="1" x14ac:dyDescent="0.25">
      <c r="A31" s="161" t="s">
        <v>278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4"/>
    </row>
    <row r="32" spans="1:20" ht="12" customHeight="1" x14ac:dyDescent="0.25">
      <c r="A32" s="16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4"/>
    </row>
    <row r="33" spans="1:20" ht="12" customHeight="1" x14ac:dyDescent="0.25">
      <c r="A33" s="224" t="s">
        <v>106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4"/>
      <c r="T33" s="94"/>
    </row>
    <row r="34" spans="1:20" ht="12" customHeight="1" x14ac:dyDescent="0.25">
      <c r="A34" s="81" t="s">
        <v>279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4"/>
    </row>
    <row r="35" spans="1:20" ht="12" customHeight="1" x14ac:dyDescent="0.25">
      <c r="A35" s="81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4"/>
    </row>
    <row r="36" spans="1:20" ht="12" customHeight="1" x14ac:dyDescent="0.25">
      <c r="A36" s="81" t="s">
        <v>109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4"/>
    </row>
    <row r="37" spans="1:20" ht="12" customHeight="1" x14ac:dyDescent="0.25">
      <c r="A37" s="81" t="s">
        <v>110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4"/>
    </row>
    <row r="38" spans="1:20" ht="12" customHeight="1" x14ac:dyDescent="0.25">
      <c r="A38" s="81" t="s">
        <v>111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4"/>
    </row>
  </sheetData>
  <sheetProtection algorithmName="SHA-512" hashValue="VSr5hKklKFs9Es4+c9QUmrhn0iFzw5kbRIHQMYPW0ssApu8tKnU73zSXEcdY8G1Frq/Y2+0LvWiKeMvEmmhD/g==" saltValue="TP8Rqlt9QuI9heeji4lq0g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0"/>
  <sheetViews>
    <sheetView workbookViewId="0">
      <selection sqref="A1:T1"/>
    </sheetView>
  </sheetViews>
  <sheetFormatPr defaultRowHeight="15" x14ac:dyDescent="0.25"/>
  <cols>
    <col min="1" max="1" width="36.85546875" style="830" customWidth="1"/>
    <col min="2" max="3" width="13.5703125" style="830" customWidth="1"/>
    <col min="4" max="6" width="5.42578125" style="830" customWidth="1"/>
    <col min="7" max="18" width="3.7109375" style="830" customWidth="1"/>
    <col min="19" max="20" width="4.85546875" style="830" customWidth="1"/>
    <col min="21" max="16384" width="9.140625" style="830"/>
  </cols>
  <sheetData>
    <row r="1" spans="1:20" ht="15.75" thickTop="1" x14ac:dyDescent="0.25">
      <c r="A1" s="590" t="s">
        <v>280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5.75" thickBot="1" x14ac:dyDescent="0.3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5.75" thickBot="1" x14ac:dyDescent="0.3">
      <c r="A3" s="617" t="s">
        <v>132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5.75" thickBot="1" x14ac:dyDescent="0.3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x14ac:dyDescent="0.25">
      <c r="A5" s="754" t="s">
        <v>47</v>
      </c>
      <c r="B5" s="756" t="s">
        <v>48</v>
      </c>
      <c r="C5" s="758" t="s">
        <v>49</v>
      </c>
      <c r="D5" s="758" t="s">
        <v>50</v>
      </c>
      <c r="E5" s="758" t="s">
        <v>51</v>
      </c>
      <c r="F5" s="760" t="s">
        <v>52</v>
      </c>
      <c r="G5" s="744" t="s">
        <v>53</v>
      </c>
      <c r="H5" s="745"/>
      <c r="I5" s="746"/>
      <c r="J5" s="744" t="s">
        <v>54</v>
      </c>
      <c r="K5" s="745"/>
      <c r="L5" s="746"/>
      <c r="M5" s="744" t="s">
        <v>55</v>
      </c>
      <c r="N5" s="745"/>
      <c r="O5" s="746"/>
      <c r="P5" s="747" t="s">
        <v>56</v>
      </c>
      <c r="Q5" s="748"/>
      <c r="R5" s="749"/>
      <c r="S5" s="750" t="s">
        <v>57</v>
      </c>
      <c r="T5" s="752" t="s">
        <v>58</v>
      </c>
    </row>
    <row r="6" spans="1:20" ht="18" customHeight="1" x14ac:dyDescent="0.25">
      <c r="A6" s="755"/>
      <c r="B6" s="757"/>
      <c r="C6" s="759"/>
      <c r="D6" s="759"/>
      <c r="E6" s="759"/>
      <c r="F6" s="761"/>
      <c r="G6" s="371" t="s">
        <v>59</v>
      </c>
      <c r="H6" s="372" t="s">
        <v>60</v>
      </c>
      <c r="I6" s="373" t="s">
        <v>61</v>
      </c>
      <c r="J6" s="371" t="s">
        <v>59</v>
      </c>
      <c r="K6" s="372" t="s">
        <v>60</v>
      </c>
      <c r="L6" s="373" t="s">
        <v>61</v>
      </c>
      <c r="M6" s="371" t="s">
        <v>59</v>
      </c>
      <c r="N6" s="372" t="s">
        <v>60</v>
      </c>
      <c r="O6" s="373" t="s">
        <v>61</v>
      </c>
      <c r="P6" s="371" t="s">
        <v>59</v>
      </c>
      <c r="Q6" s="372" t="s">
        <v>60</v>
      </c>
      <c r="R6" s="374" t="s">
        <v>61</v>
      </c>
      <c r="S6" s="751"/>
      <c r="T6" s="753"/>
    </row>
    <row r="7" spans="1:20" ht="13.5" customHeight="1" x14ac:dyDescent="0.25">
      <c r="A7" s="605" t="s">
        <v>62</v>
      </c>
      <c r="B7" s="606"/>
      <c r="C7" s="606"/>
      <c r="D7" s="660"/>
      <c r="E7" s="660"/>
      <c r="F7" s="660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5">
      <c r="A8" s="831" t="s">
        <v>281</v>
      </c>
      <c r="B8" s="832" t="s">
        <v>282</v>
      </c>
      <c r="C8" s="833" t="s">
        <v>65</v>
      </c>
      <c r="D8" s="834" t="s">
        <v>66</v>
      </c>
      <c r="E8" s="834" t="s">
        <v>67</v>
      </c>
      <c r="F8" s="835">
        <v>60</v>
      </c>
      <c r="G8" s="836">
        <v>2</v>
      </c>
      <c r="H8" s="837">
        <v>9</v>
      </c>
      <c r="I8" s="838" t="s">
        <v>68</v>
      </c>
      <c r="J8" s="836">
        <v>2</v>
      </c>
      <c r="K8" s="837">
        <v>9</v>
      </c>
      <c r="L8" s="839" t="s">
        <v>68</v>
      </c>
      <c r="M8" s="836">
        <v>2</v>
      </c>
      <c r="N8" s="837">
        <v>9</v>
      </c>
      <c r="O8" s="838" t="s">
        <v>68</v>
      </c>
      <c r="P8" s="836">
        <v>2</v>
      </c>
      <c r="Q8" s="837">
        <v>9</v>
      </c>
      <c r="R8" s="839" t="s">
        <v>68</v>
      </c>
      <c r="S8" s="840">
        <f>SUM(G8,J8,M8,P8)*15</f>
        <v>120</v>
      </c>
      <c r="T8" s="841">
        <f>SUM(H8,K8,N8,Q8)</f>
        <v>36</v>
      </c>
    </row>
    <row r="9" spans="1:20" ht="13.5" customHeight="1" x14ac:dyDescent="0.25">
      <c r="A9" s="842" t="s">
        <v>265</v>
      </c>
      <c r="B9" s="843" t="s">
        <v>266</v>
      </c>
      <c r="C9" s="844" t="s">
        <v>65</v>
      </c>
      <c r="D9" s="833" t="s">
        <v>70</v>
      </c>
      <c r="E9" s="833" t="s">
        <v>67</v>
      </c>
      <c r="F9" s="845">
        <v>60</v>
      </c>
      <c r="G9" s="836">
        <v>2</v>
      </c>
      <c r="H9" s="837">
        <v>2</v>
      </c>
      <c r="I9" s="838" t="s">
        <v>67</v>
      </c>
      <c r="J9" s="836">
        <v>2</v>
      </c>
      <c r="K9" s="837">
        <v>2</v>
      </c>
      <c r="L9" s="839" t="s">
        <v>67</v>
      </c>
      <c r="M9" s="836">
        <v>2</v>
      </c>
      <c r="N9" s="837">
        <v>2</v>
      </c>
      <c r="O9" s="838" t="s">
        <v>67</v>
      </c>
      <c r="P9" s="836">
        <v>2</v>
      </c>
      <c r="Q9" s="837">
        <v>2</v>
      </c>
      <c r="R9" s="839" t="s">
        <v>67</v>
      </c>
      <c r="S9" s="840">
        <f t="shared" ref="S9:S14" si="0">SUM(G9,J9,M9,P9)*15</f>
        <v>120</v>
      </c>
      <c r="T9" s="846">
        <f t="shared" ref="T9:T14" si="1">SUM(H9,K9,N9,Q9)</f>
        <v>8</v>
      </c>
    </row>
    <row r="10" spans="1:20" ht="13.5" customHeight="1" x14ac:dyDescent="0.25">
      <c r="A10" s="842" t="s">
        <v>267</v>
      </c>
      <c r="B10" s="843" t="s">
        <v>268</v>
      </c>
      <c r="C10" s="844" t="s">
        <v>65</v>
      </c>
      <c r="D10" s="847" t="s">
        <v>70</v>
      </c>
      <c r="E10" s="847" t="s">
        <v>67</v>
      </c>
      <c r="F10" s="848">
        <v>60</v>
      </c>
      <c r="G10" s="849">
        <v>2</v>
      </c>
      <c r="H10" s="850">
        <v>2</v>
      </c>
      <c r="I10" s="851" t="s">
        <v>67</v>
      </c>
      <c r="J10" s="849">
        <v>2</v>
      </c>
      <c r="K10" s="850">
        <v>2</v>
      </c>
      <c r="L10" s="852" t="s">
        <v>67</v>
      </c>
      <c r="M10" s="849">
        <v>2</v>
      </c>
      <c r="N10" s="850">
        <v>2</v>
      </c>
      <c r="O10" s="851" t="s">
        <v>67</v>
      </c>
      <c r="P10" s="849">
        <v>2</v>
      </c>
      <c r="Q10" s="850">
        <v>2</v>
      </c>
      <c r="R10" s="852" t="s">
        <v>67</v>
      </c>
      <c r="S10" s="853">
        <f t="shared" si="0"/>
        <v>120</v>
      </c>
      <c r="T10" s="846">
        <f t="shared" si="1"/>
        <v>8</v>
      </c>
    </row>
    <row r="11" spans="1:20" ht="13.5" customHeight="1" thickBot="1" x14ac:dyDescent="0.3">
      <c r="A11" s="854" t="s">
        <v>269</v>
      </c>
      <c r="B11" s="843" t="s">
        <v>270</v>
      </c>
      <c r="C11" s="855" t="s">
        <v>271</v>
      </c>
      <c r="D11" s="855" t="s">
        <v>70</v>
      </c>
      <c r="E11" s="855" t="s">
        <v>67</v>
      </c>
      <c r="F11" s="856">
        <v>60</v>
      </c>
      <c r="G11" s="857">
        <v>1</v>
      </c>
      <c r="H11" s="858">
        <v>2</v>
      </c>
      <c r="I11" s="859" t="s">
        <v>67</v>
      </c>
      <c r="J11" s="857">
        <v>1</v>
      </c>
      <c r="K11" s="858">
        <v>2</v>
      </c>
      <c r="L11" s="860" t="s">
        <v>67</v>
      </c>
      <c r="M11" s="857">
        <v>1</v>
      </c>
      <c r="N11" s="858">
        <v>2</v>
      </c>
      <c r="O11" s="859" t="s">
        <v>67</v>
      </c>
      <c r="P11" s="857">
        <v>1</v>
      </c>
      <c r="Q11" s="858">
        <v>2</v>
      </c>
      <c r="R11" s="860" t="s">
        <v>67</v>
      </c>
      <c r="S11" s="861">
        <f t="shared" si="0"/>
        <v>60</v>
      </c>
      <c r="T11" s="862">
        <f t="shared" si="1"/>
        <v>8</v>
      </c>
    </row>
    <row r="12" spans="1:20" ht="13.5" customHeight="1" x14ac:dyDescent="0.25">
      <c r="A12" s="863" t="s">
        <v>272</v>
      </c>
      <c r="B12" s="561" t="s">
        <v>273</v>
      </c>
      <c r="C12" s="833" t="s">
        <v>65</v>
      </c>
      <c r="D12" s="833" t="s">
        <v>70</v>
      </c>
      <c r="E12" s="833" t="s">
        <v>74</v>
      </c>
      <c r="F12" s="845">
        <v>45</v>
      </c>
      <c r="G12" s="836">
        <v>2</v>
      </c>
      <c r="H12" s="837">
        <v>3</v>
      </c>
      <c r="I12" s="839" t="s">
        <v>68</v>
      </c>
      <c r="J12" s="836">
        <v>2</v>
      </c>
      <c r="K12" s="837">
        <v>3</v>
      </c>
      <c r="L12" s="839" t="s">
        <v>68</v>
      </c>
      <c r="M12" s="836"/>
      <c r="N12" s="837"/>
      <c r="O12" s="839"/>
      <c r="P12" s="836"/>
      <c r="Q12" s="837"/>
      <c r="R12" s="839"/>
      <c r="S12" s="864">
        <f t="shared" si="0"/>
        <v>60</v>
      </c>
      <c r="T12" s="841">
        <f t="shared" si="1"/>
        <v>6</v>
      </c>
    </row>
    <row r="13" spans="1:20" ht="13.5" customHeight="1" x14ac:dyDescent="0.25">
      <c r="A13" s="863" t="s">
        <v>75</v>
      </c>
      <c r="B13" s="865" t="s">
        <v>274</v>
      </c>
      <c r="C13" s="866" t="s">
        <v>65</v>
      </c>
      <c r="D13" s="833" t="s">
        <v>70</v>
      </c>
      <c r="E13" s="833" t="s">
        <v>77</v>
      </c>
      <c r="F13" s="845">
        <v>45</v>
      </c>
      <c r="G13" s="836">
        <v>2</v>
      </c>
      <c r="H13" s="837">
        <v>3</v>
      </c>
      <c r="I13" s="839" t="s">
        <v>67</v>
      </c>
      <c r="J13" s="836">
        <v>2</v>
      </c>
      <c r="K13" s="837">
        <v>3</v>
      </c>
      <c r="L13" s="839" t="s">
        <v>67</v>
      </c>
      <c r="M13" s="836"/>
      <c r="N13" s="837"/>
      <c r="O13" s="839"/>
      <c r="P13" s="836"/>
      <c r="Q13" s="837"/>
      <c r="R13" s="839"/>
      <c r="S13" s="864">
        <f t="shared" si="0"/>
        <v>60</v>
      </c>
      <c r="T13" s="841">
        <f t="shared" si="1"/>
        <v>6</v>
      </c>
    </row>
    <row r="14" spans="1:20" ht="13.5" customHeight="1" x14ac:dyDescent="0.25">
      <c r="A14" s="867" t="s">
        <v>275</v>
      </c>
      <c r="B14" s="843" t="s">
        <v>276</v>
      </c>
      <c r="C14" s="844" t="s">
        <v>65</v>
      </c>
      <c r="D14" s="866" t="s">
        <v>70</v>
      </c>
      <c r="E14" s="866" t="s">
        <v>77</v>
      </c>
      <c r="F14" s="868">
        <v>45</v>
      </c>
      <c r="G14" s="849">
        <v>2</v>
      </c>
      <c r="H14" s="850">
        <v>3</v>
      </c>
      <c r="I14" s="852" t="s">
        <v>67</v>
      </c>
      <c r="J14" s="849">
        <v>2</v>
      </c>
      <c r="K14" s="850">
        <v>3</v>
      </c>
      <c r="L14" s="852" t="s">
        <v>67</v>
      </c>
      <c r="M14" s="849"/>
      <c r="N14" s="850"/>
      <c r="O14" s="852"/>
      <c r="P14" s="849"/>
      <c r="Q14" s="850"/>
      <c r="R14" s="852"/>
      <c r="S14" s="869">
        <f t="shared" si="0"/>
        <v>60</v>
      </c>
      <c r="T14" s="846">
        <f t="shared" si="1"/>
        <v>6</v>
      </c>
    </row>
    <row r="15" spans="1:20" ht="13.5" customHeight="1" thickBot="1" x14ac:dyDescent="0.3">
      <c r="A15" s="870" t="s">
        <v>78</v>
      </c>
      <c r="B15" s="843" t="s">
        <v>79</v>
      </c>
      <c r="C15" s="844" t="s">
        <v>65</v>
      </c>
      <c r="D15" s="871" t="s">
        <v>70</v>
      </c>
      <c r="E15" s="871" t="s">
        <v>77</v>
      </c>
      <c r="F15" s="872">
        <v>45</v>
      </c>
      <c r="G15" s="873"/>
      <c r="H15" s="874"/>
      <c r="I15" s="875"/>
      <c r="J15" s="873"/>
      <c r="K15" s="874"/>
      <c r="L15" s="875"/>
      <c r="M15" s="873">
        <v>2</v>
      </c>
      <c r="N15" s="874">
        <v>2</v>
      </c>
      <c r="O15" s="875" t="s">
        <v>67</v>
      </c>
      <c r="P15" s="873">
        <v>2</v>
      </c>
      <c r="Q15" s="874">
        <v>2</v>
      </c>
      <c r="R15" s="875" t="s">
        <v>67</v>
      </c>
      <c r="S15" s="876">
        <f>SUM(G15,J15,M15,P15)*15</f>
        <v>60</v>
      </c>
      <c r="T15" s="877">
        <f>SUM(H15,K15,N15,Q15)</f>
        <v>4</v>
      </c>
    </row>
    <row r="16" spans="1:20" ht="13.5" customHeight="1" thickTop="1" thickBot="1" x14ac:dyDescent="0.3">
      <c r="A16" s="605" t="s">
        <v>283</v>
      </c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7"/>
    </row>
    <row r="17" spans="1:20" ht="13.5" customHeight="1" x14ac:dyDescent="0.25">
      <c r="A17" s="878" t="s">
        <v>284</v>
      </c>
      <c r="B17" s="865" t="s">
        <v>444</v>
      </c>
      <c r="C17" s="866" t="s">
        <v>65</v>
      </c>
      <c r="D17" s="866" t="s">
        <v>66</v>
      </c>
      <c r="E17" s="866" t="s">
        <v>67</v>
      </c>
      <c r="F17" s="868">
        <v>60</v>
      </c>
      <c r="G17" s="849">
        <v>1</v>
      </c>
      <c r="H17" s="850">
        <v>3</v>
      </c>
      <c r="I17" s="851" t="s">
        <v>68</v>
      </c>
      <c r="J17" s="849">
        <v>1</v>
      </c>
      <c r="K17" s="850">
        <v>3</v>
      </c>
      <c r="L17" s="852" t="s">
        <v>68</v>
      </c>
      <c r="M17" s="849">
        <v>1</v>
      </c>
      <c r="N17" s="850">
        <v>3</v>
      </c>
      <c r="O17" s="851" t="s">
        <v>68</v>
      </c>
      <c r="P17" s="849">
        <v>1</v>
      </c>
      <c r="Q17" s="850">
        <v>3</v>
      </c>
      <c r="R17" s="852" t="s">
        <v>68</v>
      </c>
      <c r="S17" s="853">
        <f t="shared" ref="S17:S18" si="2">SUM(G17,J17,M17,P17)*15</f>
        <v>60</v>
      </c>
      <c r="T17" s="846">
        <f t="shared" ref="T17:T18" si="3">SUM(H17,K17,N17,Q17)</f>
        <v>12</v>
      </c>
    </row>
    <row r="18" spans="1:20" ht="13.5" customHeight="1" thickBot="1" x14ac:dyDescent="0.3">
      <c r="A18" s="878" t="s">
        <v>285</v>
      </c>
      <c r="B18" s="843" t="s">
        <v>445</v>
      </c>
      <c r="C18" s="844" t="s">
        <v>65</v>
      </c>
      <c r="D18" s="871" t="s">
        <v>66</v>
      </c>
      <c r="E18" s="871" t="s">
        <v>67</v>
      </c>
      <c r="F18" s="872">
        <v>60</v>
      </c>
      <c r="G18" s="873">
        <v>1</v>
      </c>
      <c r="H18" s="874">
        <v>3</v>
      </c>
      <c r="I18" s="879" t="s">
        <v>68</v>
      </c>
      <c r="J18" s="873">
        <v>1</v>
      </c>
      <c r="K18" s="874">
        <v>3</v>
      </c>
      <c r="L18" s="875" t="s">
        <v>68</v>
      </c>
      <c r="M18" s="873">
        <v>1</v>
      </c>
      <c r="N18" s="874">
        <v>3</v>
      </c>
      <c r="O18" s="879" t="s">
        <v>68</v>
      </c>
      <c r="P18" s="873">
        <v>1</v>
      </c>
      <c r="Q18" s="874">
        <v>3</v>
      </c>
      <c r="R18" s="875" t="s">
        <v>68</v>
      </c>
      <c r="S18" s="880">
        <f t="shared" si="2"/>
        <v>60</v>
      </c>
      <c r="T18" s="877">
        <f t="shared" si="3"/>
        <v>12</v>
      </c>
    </row>
    <row r="19" spans="1:20" ht="13.5" customHeight="1" thickTop="1" thickBot="1" x14ac:dyDescent="0.3">
      <c r="A19" s="605" t="s">
        <v>277</v>
      </c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7"/>
    </row>
    <row r="20" spans="1:20" ht="13.5" customHeight="1" thickBot="1" x14ac:dyDescent="0.3">
      <c r="A20" s="881" t="s">
        <v>81</v>
      </c>
      <c r="B20" s="882"/>
      <c r="C20" s="883"/>
      <c r="D20" s="883"/>
      <c r="E20" s="883"/>
      <c r="F20" s="884"/>
      <c r="G20" s="885"/>
      <c r="H20" s="886">
        <v>3</v>
      </c>
      <c r="I20" s="887"/>
      <c r="J20" s="885"/>
      <c r="K20" s="886">
        <v>3</v>
      </c>
      <c r="L20" s="887"/>
      <c r="M20" s="885"/>
      <c r="N20" s="886">
        <v>3</v>
      </c>
      <c r="O20" s="887"/>
      <c r="P20" s="885"/>
      <c r="Q20" s="886">
        <v>2</v>
      </c>
      <c r="R20" s="888"/>
      <c r="S20" s="889">
        <f t="shared" ref="S20:S21" si="4">SUM(G20,J20,M20,P20)*15</f>
        <v>0</v>
      </c>
      <c r="T20" s="890">
        <f>SUM(H20,K20,N20,,Q20)</f>
        <v>11</v>
      </c>
    </row>
    <row r="21" spans="1:20" ht="13.5" customHeight="1" thickTop="1" thickBot="1" x14ac:dyDescent="0.3">
      <c r="A21" s="891" t="s">
        <v>82</v>
      </c>
      <c r="B21" s="892" t="s">
        <v>83</v>
      </c>
      <c r="C21" s="893"/>
      <c r="D21" s="893"/>
      <c r="E21" s="893"/>
      <c r="F21" s="894"/>
      <c r="G21" s="885"/>
      <c r="H21" s="886"/>
      <c r="I21" s="887"/>
      <c r="J21" s="885"/>
      <c r="K21" s="886"/>
      <c r="L21" s="887"/>
      <c r="M21" s="885">
        <v>0</v>
      </c>
      <c r="N21" s="886">
        <v>7</v>
      </c>
      <c r="O21" s="887" t="s">
        <v>67</v>
      </c>
      <c r="P21" s="885">
        <v>0</v>
      </c>
      <c r="Q21" s="886">
        <v>8</v>
      </c>
      <c r="R21" s="888" t="s">
        <v>67</v>
      </c>
      <c r="S21" s="889">
        <f t="shared" si="4"/>
        <v>0</v>
      </c>
      <c r="T21" s="890">
        <f>SUM(H21,K21,N21,,Q21)</f>
        <v>15</v>
      </c>
    </row>
    <row r="22" spans="1:20" ht="13.5" customHeight="1" thickTop="1" thickBot="1" x14ac:dyDescent="0.3">
      <c r="A22" s="895" t="s">
        <v>85</v>
      </c>
      <c r="B22" s="896"/>
      <c r="C22" s="896"/>
      <c r="D22" s="896"/>
      <c r="E22" s="896"/>
      <c r="F22" s="897"/>
      <c r="G22" s="898">
        <f>SUM(G8:G15,G17,G20:G21)</f>
        <v>14</v>
      </c>
      <c r="H22" s="899">
        <f>SUM(H8:H15,H17,H20:H21)</f>
        <v>30</v>
      </c>
      <c r="I22" s="900"/>
      <c r="J22" s="898">
        <f>SUM(J8:J15,J17,J20:J21)</f>
        <v>14</v>
      </c>
      <c r="K22" s="899">
        <f>SUM(K8:K15,K17,K20:K21)</f>
        <v>30</v>
      </c>
      <c r="L22" s="900"/>
      <c r="M22" s="898">
        <f>SUM(M8:M11,M15,M17,M21,M20)</f>
        <v>10</v>
      </c>
      <c r="N22" s="899">
        <f>SUM(N8:N15,N17,N20:N21)</f>
        <v>30</v>
      </c>
      <c r="O22" s="900"/>
      <c r="P22" s="898">
        <f>SUM(P8:P15,P17,P20:P21)</f>
        <v>10</v>
      </c>
      <c r="Q22" s="899">
        <f>SUM(Q8:Q15,Q17,Q20:Q21)</f>
        <v>30</v>
      </c>
      <c r="R22" s="900"/>
      <c r="S22" s="901">
        <f>SUM(S8:S15,S17,S20,S21)</f>
        <v>720</v>
      </c>
      <c r="T22" s="902">
        <f>SUM(T8:T15,T17,T20,T21)</f>
        <v>120</v>
      </c>
    </row>
    <row r="23" spans="1:20" ht="12" customHeight="1" thickTop="1" x14ac:dyDescent="0.25">
      <c r="A23" s="903"/>
      <c r="B23" s="903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560"/>
      <c r="T23" s="560"/>
    </row>
    <row r="24" spans="1:20" ht="12" customHeight="1" x14ac:dyDescent="0.25">
      <c r="A24" s="903" t="s">
        <v>86</v>
      </c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560"/>
    </row>
    <row r="25" spans="1:20" ht="12" customHeight="1" x14ac:dyDescent="0.25">
      <c r="A25" s="903" t="s">
        <v>87</v>
      </c>
      <c r="B25" s="903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560"/>
    </row>
    <row r="26" spans="1:20" ht="12" customHeight="1" x14ac:dyDescent="0.25">
      <c r="A26" s="903"/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4"/>
    </row>
    <row r="27" spans="1:20" ht="12" customHeight="1" x14ac:dyDescent="0.25">
      <c r="A27" s="905" t="s">
        <v>89</v>
      </c>
      <c r="B27" s="903"/>
      <c r="C27" s="903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  <c r="P27" s="903"/>
      <c r="Q27" s="903"/>
      <c r="R27" s="903"/>
      <c r="S27" s="903"/>
      <c r="T27" s="904"/>
    </row>
    <row r="28" spans="1:20" ht="12" customHeight="1" x14ac:dyDescent="0.25">
      <c r="A28" s="906" t="s">
        <v>90</v>
      </c>
      <c r="B28" s="903"/>
      <c r="C28" s="903"/>
      <c r="D28" s="903" t="s">
        <v>91</v>
      </c>
      <c r="E28" s="906"/>
      <c r="F28" s="903"/>
      <c r="G28" s="903" t="s">
        <v>92</v>
      </c>
      <c r="H28" s="906"/>
      <c r="I28" s="903"/>
      <c r="J28" s="903"/>
      <c r="K28" s="906"/>
      <c r="L28" s="906"/>
      <c r="M28" s="906" t="s">
        <v>93</v>
      </c>
      <c r="N28" s="906"/>
      <c r="O28" s="903"/>
      <c r="P28" s="906"/>
      <c r="Q28" s="903"/>
      <c r="R28" s="904"/>
      <c r="S28" s="903"/>
      <c r="T28" s="560"/>
    </row>
    <row r="29" spans="1:20" ht="12" customHeight="1" x14ac:dyDescent="0.25">
      <c r="A29" s="906" t="s">
        <v>94</v>
      </c>
      <c r="B29" s="903"/>
      <c r="C29" s="903"/>
      <c r="D29" s="903" t="s">
        <v>95</v>
      </c>
      <c r="E29" s="906"/>
      <c r="F29" s="903"/>
      <c r="G29" s="903" t="s">
        <v>96</v>
      </c>
      <c r="H29" s="906"/>
      <c r="I29" s="903"/>
      <c r="J29" s="903"/>
      <c r="K29" s="906"/>
      <c r="L29" s="906"/>
      <c r="M29" s="906" t="s">
        <v>97</v>
      </c>
      <c r="N29" s="906"/>
      <c r="O29" s="903"/>
      <c r="P29" s="906"/>
      <c r="Q29" s="903"/>
      <c r="R29" s="904"/>
      <c r="S29" s="903"/>
      <c r="T29" s="560"/>
    </row>
    <row r="30" spans="1:20" ht="12" customHeight="1" x14ac:dyDescent="0.25">
      <c r="A30" s="903" t="s">
        <v>98</v>
      </c>
      <c r="B30" s="903"/>
      <c r="C30" s="903"/>
      <c r="D30" s="903" t="s">
        <v>99</v>
      </c>
      <c r="E30" s="903"/>
      <c r="F30" s="903"/>
      <c r="G30" s="903" t="s">
        <v>100</v>
      </c>
      <c r="H30" s="903"/>
      <c r="I30" s="903"/>
      <c r="J30" s="903"/>
      <c r="K30" s="903"/>
      <c r="L30" s="903"/>
      <c r="M30" s="903" t="s">
        <v>101</v>
      </c>
      <c r="N30" s="903"/>
      <c r="O30" s="903"/>
      <c r="P30" s="903"/>
      <c r="Q30" s="903"/>
      <c r="R30" s="560"/>
      <c r="S30" s="903"/>
      <c r="T30" s="560"/>
    </row>
    <row r="31" spans="1:20" ht="12" customHeight="1" x14ac:dyDescent="0.25">
      <c r="A31" s="903" t="s">
        <v>102</v>
      </c>
      <c r="B31" s="903"/>
      <c r="C31" s="903"/>
      <c r="D31" s="903"/>
      <c r="E31" s="903"/>
      <c r="F31" s="903"/>
      <c r="G31" s="903" t="s">
        <v>103</v>
      </c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560"/>
      <c r="S31" s="903"/>
      <c r="T31" s="560"/>
    </row>
    <row r="32" spans="1:20" ht="12" customHeight="1" x14ac:dyDescent="0.25">
      <c r="A32" s="903" t="s">
        <v>104</v>
      </c>
      <c r="B32" s="903"/>
      <c r="C32" s="903"/>
      <c r="D32" s="903"/>
      <c r="E32" s="903"/>
      <c r="F32" s="903"/>
      <c r="G32" s="903" t="s">
        <v>105</v>
      </c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560"/>
      <c r="S32" s="903"/>
      <c r="T32" s="560"/>
    </row>
    <row r="33" spans="1:20" ht="12" customHeight="1" x14ac:dyDescent="0.25">
      <c r="A33" s="161" t="s">
        <v>278</v>
      </c>
      <c r="B33" s="903"/>
      <c r="C33" s="903"/>
      <c r="D33" s="903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560"/>
    </row>
    <row r="34" spans="1:20" ht="12" customHeight="1" x14ac:dyDescent="0.25">
      <c r="A34" s="903"/>
      <c r="B34" s="903"/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560"/>
    </row>
    <row r="35" spans="1:20" ht="12" customHeight="1" x14ac:dyDescent="0.25">
      <c r="A35" s="905" t="s">
        <v>106</v>
      </c>
      <c r="B35" s="903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560"/>
      <c r="T35" s="560"/>
    </row>
    <row r="36" spans="1:20" ht="12" customHeight="1" x14ac:dyDescent="0.25">
      <c r="A36" s="903" t="s">
        <v>279</v>
      </c>
      <c r="B36" s="903"/>
      <c r="C36" s="903"/>
      <c r="D36" s="903"/>
      <c r="E36" s="903"/>
      <c r="F36" s="903"/>
      <c r="G36" s="903"/>
      <c r="H36" s="903"/>
      <c r="I36" s="903"/>
      <c r="J36" s="903"/>
      <c r="K36" s="903"/>
      <c r="L36" s="903"/>
      <c r="M36" s="903"/>
      <c r="N36" s="903"/>
      <c r="O36" s="903"/>
      <c r="P36" s="903"/>
      <c r="Q36" s="903"/>
      <c r="R36" s="903"/>
      <c r="S36" s="903"/>
      <c r="T36" s="560"/>
    </row>
    <row r="37" spans="1:20" ht="12" customHeight="1" x14ac:dyDescent="0.25">
      <c r="A37" s="903" t="s">
        <v>108</v>
      </c>
      <c r="B37" s="903"/>
      <c r="C37" s="903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03"/>
      <c r="T37" s="560"/>
    </row>
    <row r="38" spans="1:20" ht="12" customHeight="1" x14ac:dyDescent="0.25">
      <c r="A38" s="903" t="s">
        <v>109</v>
      </c>
      <c r="B38" s="903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560"/>
    </row>
    <row r="39" spans="1:20" ht="12" customHeight="1" x14ac:dyDescent="0.25">
      <c r="A39" s="903" t="s">
        <v>110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560"/>
    </row>
    <row r="40" spans="1:20" ht="12" customHeight="1" x14ac:dyDescent="0.25">
      <c r="A40" s="903" t="s">
        <v>111</v>
      </c>
      <c r="B40" s="903"/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560"/>
    </row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6:T16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40"/>
  <sheetViews>
    <sheetView workbookViewId="0">
      <selection sqref="A1:T1"/>
    </sheetView>
  </sheetViews>
  <sheetFormatPr defaultRowHeight="15" x14ac:dyDescent="0.25"/>
  <cols>
    <col min="1" max="1" width="32.7109375" customWidth="1"/>
    <col min="2" max="2" width="9.7109375" bestFit="1" customWidth="1"/>
    <col min="3" max="3" width="11.7109375" customWidth="1"/>
    <col min="4" max="6" width="5.140625" customWidth="1"/>
    <col min="7" max="18" width="3.7109375" customWidth="1"/>
    <col min="19" max="20" width="4.85546875" customWidth="1"/>
  </cols>
  <sheetData>
    <row r="1" spans="1:20" ht="15.95" customHeight="1" thickTop="1" x14ac:dyDescent="0.25">
      <c r="A1" s="590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5.95" customHeight="1" thickBot="1" x14ac:dyDescent="0.3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5.95" customHeight="1" thickBot="1" x14ac:dyDescent="0.3">
      <c r="A3" s="617" t="s">
        <v>450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5.95" customHeight="1" thickBot="1" x14ac:dyDescent="0.3">
      <c r="A4" s="376" t="s">
        <v>461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762" t="s">
        <v>462</v>
      </c>
      <c r="N4" s="762"/>
      <c r="O4" s="762"/>
      <c r="P4" s="762"/>
      <c r="Q4" s="762"/>
      <c r="R4" s="762"/>
      <c r="S4" s="762"/>
      <c r="T4" s="763"/>
    </row>
    <row r="5" spans="1:20" ht="15.95" customHeight="1" thickBot="1" x14ac:dyDescent="0.3">
      <c r="A5" s="764" t="s">
        <v>45</v>
      </c>
      <c r="B5" s="765"/>
      <c r="C5" s="765"/>
      <c r="D5" s="765"/>
      <c r="E5" s="765"/>
      <c r="F5" s="766"/>
      <c r="G5" s="767" t="s">
        <v>46</v>
      </c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7"/>
      <c r="T5" s="769"/>
    </row>
    <row r="6" spans="1:20" ht="18" customHeight="1" thickBot="1" x14ac:dyDescent="0.3">
      <c r="A6" s="777" t="s">
        <v>47</v>
      </c>
      <c r="B6" s="779" t="s">
        <v>48</v>
      </c>
      <c r="C6" s="781" t="s">
        <v>49</v>
      </c>
      <c r="D6" s="781" t="s">
        <v>50</v>
      </c>
      <c r="E6" s="781" t="s">
        <v>51</v>
      </c>
      <c r="F6" s="783" t="s">
        <v>52</v>
      </c>
      <c r="G6" s="770" t="s">
        <v>53</v>
      </c>
      <c r="H6" s="771"/>
      <c r="I6" s="772"/>
      <c r="J6" s="770" t="s">
        <v>54</v>
      </c>
      <c r="K6" s="771"/>
      <c r="L6" s="772"/>
      <c r="M6" s="770" t="s">
        <v>55</v>
      </c>
      <c r="N6" s="771"/>
      <c r="O6" s="772"/>
      <c r="P6" s="770" t="s">
        <v>56</v>
      </c>
      <c r="Q6" s="771"/>
      <c r="R6" s="772"/>
      <c r="S6" s="773" t="s">
        <v>57</v>
      </c>
      <c r="T6" s="775" t="s">
        <v>58</v>
      </c>
    </row>
    <row r="7" spans="1:20" ht="18" customHeight="1" thickBot="1" x14ac:dyDescent="0.3">
      <c r="A7" s="778"/>
      <c r="B7" s="780"/>
      <c r="C7" s="782"/>
      <c r="D7" s="782"/>
      <c r="E7" s="782"/>
      <c r="F7" s="784"/>
      <c r="G7" s="380" t="s">
        <v>59</v>
      </c>
      <c r="H7" s="381" t="s">
        <v>60</v>
      </c>
      <c r="I7" s="382" t="s">
        <v>61</v>
      </c>
      <c r="J7" s="380" t="s">
        <v>59</v>
      </c>
      <c r="K7" s="381" t="s">
        <v>60</v>
      </c>
      <c r="L7" s="382" t="s">
        <v>61</v>
      </c>
      <c r="M7" s="380" t="s">
        <v>59</v>
      </c>
      <c r="N7" s="381" t="s">
        <v>60</v>
      </c>
      <c r="O7" s="382" t="s">
        <v>61</v>
      </c>
      <c r="P7" s="380" t="s">
        <v>59</v>
      </c>
      <c r="Q7" s="381" t="s">
        <v>60</v>
      </c>
      <c r="R7" s="383" t="s">
        <v>61</v>
      </c>
      <c r="S7" s="774"/>
      <c r="T7" s="776"/>
    </row>
    <row r="8" spans="1:20" ht="13.5" customHeight="1" thickTop="1" thickBot="1" x14ac:dyDescent="0.3">
      <c r="A8" s="661" t="s">
        <v>62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3"/>
    </row>
    <row r="9" spans="1:20" ht="13.5" customHeight="1" x14ac:dyDescent="0.25">
      <c r="A9" s="489" t="s">
        <v>463</v>
      </c>
      <c r="B9" s="490" t="s">
        <v>470</v>
      </c>
      <c r="C9" s="397" t="s">
        <v>65</v>
      </c>
      <c r="D9" s="441" t="s">
        <v>66</v>
      </c>
      <c r="E9" s="441" t="s">
        <v>67</v>
      </c>
      <c r="F9" s="442">
        <v>60</v>
      </c>
      <c r="G9" s="399">
        <v>2</v>
      </c>
      <c r="H9" s="400">
        <v>9</v>
      </c>
      <c r="I9" s="443" t="s">
        <v>68</v>
      </c>
      <c r="J9" s="399">
        <v>2</v>
      </c>
      <c r="K9" s="400">
        <v>9</v>
      </c>
      <c r="L9" s="401" t="s">
        <v>68</v>
      </c>
      <c r="M9" s="399">
        <v>2</v>
      </c>
      <c r="N9" s="400">
        <v>9</v>
      </c>
      <c r="O9" s="443" t="s">
        <v>68</v>
      </c>
      <c r="P9" s="399">
        <v>2</v>
      </c>
      <c r="Q9" s="400">
        <v>9</v>
      </c>
      <c r="R9" s="401" t="s">
        <v>68</v>
      </c>
      <c r="S9" s="444">
        <f>SUM(G9,J9,M9,P9)*15</f>
        <v>120</v>
      </c>
      <c r="T9" s="403">
        <f>SUM(H9,K9,N9,Q9)</f>
        <v>36</v>
      </c>
    </row>
    <row r="10" spans="1:20" ht="13.5" customHeight="1" x14ac:dyDescent="0.25">
      <c r="A10" s="491" t="s">
        <v>464</v>
      </c>
      <c r="B10" s="485" t="s">
        <v>471</v>
      </c>
      <c r="C10" s="385" t="s">
        <v>65</v>
      </c>
      <c r="D10" s="385" t="s">
        <v>66</v>
      </c>
      <c r="E10" s="385" t="s">
        <v>67</v>
      </c>
      <c r="F10" s="386">
        <v>60</v>
      </c>
      <c r="G10" s="387">
        <v>1</v>
      </c>
      <c r="H10" s="388">
        <v>3</v>
      </c>
      <c r="I10" s="389" t="s">
        <v>68</v>
      </c>
      <c r="J10" s="387">
        <v>1</v>
      </c>
      <c r="K10" s="388">
        <v>3</v>
      </c>
      <c r="L10" s="390" t="s">
        <v>68</v>
      </c>
      <c r="M10" s="387">
        <v>1</v>
      </c>
      <c r="N10" s="388">
        <v>3</v>
      </c>
      <c r="O10" s="389" t="s">
        <v>68</v>
      </c>
      <c r="P10" s="387">
        <v>1</v>
      </c>
      <c r="Q10" s="388">
        <v>3</v>
      </c>
      <c r="R10" s="390" t="s">
        <v>68</v>
      </c>
      <c r="S10" s="391">
        <f t="shared" ref="S10:S16" si="0">SUM(G10,J10,M10,P10)*15</f>
        <v>60</v>
      </c>
      <c r="T10" s="406">
        <f t="shared" ref="T10" si="1">SUM(H10,K10,N10,Q10)</f>
        <v>12</v>
      </c>
    </row>
    <row r="11" spans="1:20" ht="13.5" customHeight="1" x14ac:dyDescent="0.25">
      <c r="A11" s="492" t="s">
        <v>265</v>
      </c>
      <c r="B11" s="487" t="s">
        <v>266</v>
      </c>
      <c r="C11" s="445" t="s">
        <v>65</v>
      </c>
      <c r="D11" s="397" t="s">
        <v>70</v>
      </c>
      <c r="E11" s="397" t="s">
        <v>67</v>
      </c>
      <c r="F11" s="398">
        <v>60</v>
      </c>
      <c r="G11" s="399">
        <v>2</v>
      </c>
      <c r="H11" s="400">
        <v>2</v>
      </c>
      <c r="I11" s="443" t="s">
        <v>67</v>
      </c>
      <c r="J11" s="399">
        <v>2</v>
      </c>
      <c r="K11" s="400">
        <v>2</v>
      </c>
      <c r="L11" s="401" t="s">
        <v>67</v>
      </c>
      <c r="M11" s="399">
        <v>2</v>
      </c>
      <c r="N11" s="400">
        <v>2</v>
      </c>
      <c r="O11" s="443" t="s">
        <v>67</v>
      </c>
      <c r="P11" s="399">
        <v>2</v>
      </c>
      <c r="Q11" s="400">
        <v>2</v>
      </c>
      <c r="R11" s="401" t="s">
        <v>67</v>
      </c>
      <c r="S11" s="444">
        <f t="shared" si="0"/>
        <v>120</v>
      </c>
      <c r="T11" s="406">
        <f>SUM(H11,K11,N11,Q11)</f>
        <v>8</v>
      </c>
    </row>
    <row r="12" spans="1:20" ht="13.5" customHeight="1" x14ac:dyDescent="0.25">
      <c r="A12" s="492" t="s">
        <v>267</v>
      </c>
      <c r="B12" s="487" t="s">
        <v>268</v>
      </c>
      <c r="C12" s="445" t="s">
        <v>65</v>
      </c>
      <c r="D12" s="446" t="s">
        <v>70</v>
      </c>
      <c r="E12" s="446" t="s">
        <v>67</v>
      </c>
      <c r="F12" s="447">
        <v>60</v>
      </c>
      <c r="G12" s="387">
        <v>2</v>
      </c>
      <c r="H12" s="388">
        <v>2</v>
      </c>
      <c r="I12" s="389" t="s">
        <v>67</v>
      </c>
      <c r="J12" s="387">
        <v>2</v>
      </c>
      <c r="K12" s="388">
        <v>2</v>
      </c>
      <c r="L12" s="390" t="s">
        <v>67</v>
      </c>
      <c r="M12" s="387">
        <v>2</v>
      </c>
      <c r="N12" s="388">
        <v>2</v>
      </c>
      <c r="O12" s="389" t="s">
        <v>67</v>
      </c>
      <c r="P12" s="387">
        <v>2</v>
      </c>
      <c r="Q12" s="388">
        <v>2</v>
      </c>
      <c r="R12" s="390" t="s">
        <v>67</v>
      </c>
      <c r="S12" s="391">
        <f t="shared" si="0"/>
        <v>120</v>
      </c>
      <c r="T12" s="406">
        <f t="shared" ref="T12:T16" si="2">SUM(H12,K12,N12,Q12)</f>
        <v>8</v>
      </c>
    </row>
    <row r="13" spans="1:20" ht="39" customHeight="1" thickBot="1" x14ac:dyDescent="0.3">
      <c r="A13" s="396" t="s">
        <v>269</v>
      </c>
      <c r="B13" s="487" t="s">
        <v>270</v>
      </c>
      <c r="C13" s="448" t="s">
        <v>465</v>
      </c>
      <c r="D13" s="449" t="s">
        <v>70</v>
      </c>
      <c r="E13" s="449" t="s">
        <v>67</v>
      </c>
      <c r="F13" s="450">
        <v>60</v>
      </c>
      <c r="G13" s="451">
        <v>1</v>
      </c>
      <c r="H13" s="452">
        <v>2</v>
      </c>
      <c r="I13" s="453" t="s">
        <v>67</v>
      </c>
      <c r="J13" s="451">
        <v>1</v>
      </c>
      <c r="K13" s="452">
        <v>2</v>
      </c>
      <c r="L13" s="454" t="s">
        <v>67</v>
      </c>
      <c r="M13" s="451">
        <v>1</v>
      </c>
      <c r="N13" s="452">
        <v>2</v>
      </c>
      <c r="O13" s="453" t="s">
        <v>67</v>
      </c>
      <c r="P13" s="451">
        <v>1</v>
      </c>
      <c r="Q13" s="452">
        <v>2</v>
      </c>
      <c r="R13" s="454" t="s">
        <v>67</v>
      </c>
      <c r="S13" s="455">
        <f t="shared" si="0"/>
        <v>60</v>
      </c>
      <c r="T13" s="456">
        <f t="shared" si="2"/>
        <v>8</v>
      </c>
    </row>
    <row r="14" spans="1:20" ht="13.5" customHeight="1" x14ac:dyDescent="0.25">
      <c r="A14" s="394" t="s">
        <v>272</v>
      </c>
      <c r="B14" s="158" t="s">
        <v>273</v>
      </c>
      <c r="C14" s="397" t="s">
        <v>65</v>
      </c>
      <c r="D14" s="457" t="s">
        <v>70</v>
      </c>
      <c r="E14" s="397" t="s">
        <v>74</v>
      </c>
      <c r="F14" s="398">
        <v>45</v>
      </c>
      <c r="G14" s="399">
        <v>2</v>
      </c>
      <c r="H14" s="400">
        <v>3</v>
      </c>
      <c r="I14" s="401" t="s">
        <v>68</v>
      </c>
      <c r="J14" s="399">
        <v>2</v>
      </c>
      <c r="K14" s="400">
        <v>3</v>
      </c>
      <c r="L14" s="401" t="s">
        <v>68</v>
      </c>
      <c r="M14" s="399"/>
      <c r="N14" s="400"/>
      <c r="O14" s="401"/>
      <c r="P14" s="399"/>
      <c r="Q14" s="400"/>
      <c r="R14" s="401"/>
      <c r="S14" s="402">
        <f t="shared" si="0"/>
        <v>60</v>
      </c>
      <c r="T14" s="403">
        <f t="shared" si="2"/>
        <v>6</v>
      </c>
    </row>
    <row r="15" spans="1:20" ht="13.5" customHeight="1" x14ac:dyDescent="0.25">
      <c r="A15" s="394" t="s">
        <v>75</v>
      </c>
      <c r="B15" s="251" t="s">
        <v>274</v>
      </c>
      <c r="C15" s="385" t="s">
        <v>65</v>
      </c>
      <c r="D15" s="457" t="s">
        <v>70</v>
      </c>
      <c r="E15" s="397" t="s">
        <v>77</v>
      </c>
      <c r="F15" s="398">
        <v>45</v>
      </c>
      <c r="G15" s="399">
        <v>2</v>
      </c>
      <c r="H15" s="400">
        <v>3</v>
      </c>
      <c r="I15" s="401" t="s">
        <v>67</v>
      </c>
      <c r="J15" s="399">
        <v>2</v>
      </c>
      <c r="K15" s="400">
        <v>3</v>
      </c>
      <c r="L15" s="401" t="s">
        <v>67</v>
      </c>
      <c r="M15" s="399"/>
      <c r="N15" s="400"/>
      <c r="O15" s="401"/>
      <c r="P15" s="399"/>
      <c r="Q15" s="400"/>
      <c r="R15" s="401"/>
      <c r="S15" s="402">
        <f t="shared" si="0"/>
        <v>60</v>
      </c>
      <c r="T15" s="403">
        <f t="shared" si="2"/>
        <v>6</v>
      </c>
    </row>
    <row r="16" spans="1:20" ht="13.5" customHeight="1" x14ac:dyDescent="0.25">
      <c r="A16" s="404" t="s">
        <v>275</v>
      </c>
      <c r="B16" s="159" t="s">
        <v>276</v>
      </c>
      <c r="C16" s="385" t="s">
        <v>65</v>
      </c>
      <c r="D16" s="458" t="s">
        <v>70</v>
      </c>
      <c r="E16" s="385" t="s">
        <v>77</v>
      </c>
      <c r="F16" s="386">
        <v>45</v>
      </c>
      <c r="G16" s="387">
        <v>2</v>
      </c>
      <c r="H16" s="388">
        <v>3</v>
      </c>
      <c r="I16" s="390" t="s">
        <v>67</v>
      </c>
      <c r="J16" s="387">
        <v>2</v>
      </c>
      <c r="K16" s="388">
        <v>3</v>
      </c>
      <c r="L16" s="390" t="s">
        <v>67</v>
      </c>
      <c r="M16" s="387"/>
      <c r="N16" s="388"/>
      <c r="O16" s="390"/>
      <c r="P16" s="387"/>
      <c r="Q16" s="388"/>
      <c r="R16" s="390"/>
      <c r="S16" s="405">
        <f t="shared" si="0"/>
        <v>60</v>
      </c>
      <c r="T16" s="406">
        <f t="shared" si="2"/>
        <v>6</v>
      </c>
    </row>
    <row r="17" spans="1:20" ht="13.5" customHeight="1" thickBot="1" x14ac:dyDescent="0.3">
      <c r="A17" s="459" t="s">
        <v>78</v>
      </c>
      <c r="B17" s="159" t="s">
        <v>79</v>
      </c>
      <c r="C17" s="445" t="s">
        <v>65</v>
      </c>
      <c r="D17" s="460" t="s">
        <v>70</v>
      </c>
      <c r="E17" s="417" t="s">
        <v>77</v>
      </c>
      <c r="F17" s="418">
        <v>45</v>
      </c>
      <c r="G17" s="461"/>
      <c r="H17" s="462"/>
      <c r="I17" s="395"/>
      <c r="J17" s="461"/>
      <c r="K17" s="462"/>
      <c r="L17" s="395"/>
      <c r="M17" s="461">
        <v>2</v>
      </c>
      <c r="N17" s="462">
        <v>2</v>
      </c>
      <c r="O17" s="395" t="s">
        <v>67</v>
      </c>
      <c r="P17" s="461">
        <v>2</v>
      </c>
      <c r="Q17" s="462">
        <v>2</v>
      </c>
      <c r="R17" s="395" t="s">
        <v>67</v>
      </c>
      <c r="S17" s="463">
        <f>SUM(G17,J17,M17,P17)*15</f>
        <v>60</v>
      </c>
      <c r="T17" s="464">
        <f>SUM(H17,K17,N17,Q17)</f>
        <v>4</v>
      </c>
    </row>
    <row r="18" spans="1:20" ht="13.5" customHeight="1" thickTop="1" thickBot="1" x14ac:dyDescent="0.3">
      <c r="A18" s="566" t="s">
        <v>277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8"/>
    </row>
    <row r="19" spans="1:20" ht="13.5" customHeight="1" thickBot="1" x14ac:dyDescent="0.3">
      <c r="A19" s="415"/>
      <c r="B19" s="416"/>
      <c r="C19" s="417"/>
      <c r="D19" s="417"/>
      <c r="E19" s="417"/>
      <c r="F19" s="418"/>
      <c r="G19" s="465"/>
      <c r="H19" s="466">
        <v>3</v>
      </c>
      <c r="I19" s="467"/>
      <c r="J19" s="465"/>
      <c r="K19" s="466">
        <v>3</v>
      </c>
      <c r="L19" s="467"/>
      <c r="M19" s="465"/>
      <c r="N19" s="466">
        <v>3</v>
      </c>
      <c r="O19" s="467"/>
      <c r="P19" s="465"/>
      <c r="Q19" s="466">
        <v>2</v>
      </c>
      <c r="R19" s="468"/>
      <c r="S19" s="433">
        <f t="shared" ref="S19:S20" si="3">SUM(G19,J19,M19,P19)*15</f>
        <v>0</v>
      </c>
      <c r="T19" s="469">
        <f>SUM(H19,K19,N19,,Q19)</f>
        <v>11</v>
      </c>
    </row>
    <row r="20" spans="1:20" ht="13.5" customHeight="1" thickTop="1" thickBot="1" x14ac:dyDescent="0.3">
      <c r="A20" s="426" t="s">
        <v>82</v>
      </c>
      <c r="B20" s="250" t="s">
        <v>83</v>
      </c>
      <c r="C20" s="470"/>
      <c r="D20" s="470"/>
      <c r="E20" s="470"/>
      <c r="F20" s="471"/>
      <c r="G20" s="465"/>
      <c r="H20" s="466"/>
      <c r="I20" s="467"/>
      <c r="J20" s="465"/>
      <c r="K20" s="466"/>
      <c r="L20" s="467"/>
      <c r="M20" s="465">
        <v>0</v>
      </c>
      <c r="N20" s="466">
        <v>7</v>
      </c>
      <c r="O20" s="467" t="s">
        <v>67</v>
      </c>
      <c r="P20" s="465">
        <v>0</v>
      </c>
      <c r="Q20" s="466">
        <v>8</v>
      </c>
      <c r="R20" s="468" t="s">
        <v>67</v>
      </c>
      <c r="S20" s="433">
        <f t="shared" si="3"/>
        <v>0</v>
      </c>
      <c r="T20" s="469">
        <f>SUM(H20,K20,N20,,Q20)</f>
        <v>15</v>
      </c>
    </row>
    <row r="21" spans="1:20" ht="13.5" customHeight="1" thickTop="1" thickBot="1" x14ac:dyDescent="0.3">
      <c r="A21" s="657" t="s">
        <v>85</v>
      </c>
      <c r="B21" s="658"/>
      <c r="C21" s="658"/>
      <c r="D21" s="658"/>
      <c r="E21" s="658"/>
      <c r="F21" s="666"/>
      <c r="G21" s="472">
        <f>SUM(G9:G20)</f>
        <v>14</v>
      </c>
      <c r="H21" s="473">
        <f>SUM(H9:H20)</f>
        <v>30</v>
      </c>
      <c r="I21" s="474"/>
      <c r="J21" s="472">
        <f>SUM(J9:J20)</f>
        <v>14</v>
      </c>
      <c r="K21" s="473">
        <f>SUM(K9:K20)</f>
        <v>30</v>
      </c>
      <c r="L21" s="474"/>
      <c r="M21" s="472">
        <f>SUM(M9:M20)</f>
        <v>10</v>
      </c>
      <c r="N21" s="473">
        <f>SUM(N9:N20)</f>
        <v>30</v>
      </c>
      <c r="O21" s="474"/>
      <c r="P21" s="472">
        <f>SUM(P9:P20)</f>
        <v>10</v>
      </c>
      <c r="Q21" s="473">
        <f>SUM(Q9:Q20)</f>
        <v>30</v>
      </c>
      <c r="R21" s="474"/>
      <c r="S21" s="475">
        <f>SUM(S9:S20)</f>
        <v>720</v>
      </c>
      <c r="T21" s="476">
        <f>SUM(T9:T20)</f>
        <v>120</v>
      </c>
    </row>
    <row r="22" spans="1:20" ht="12" customHeight="1" thickTop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4"/>
      <c r="T22" s="94"/>
    </row>
    <row r="23" spans="1:20" ht="12" customHeight="1" x14ac:dyDescent="0.25">
      <c r="A23" s="81" t="s">
        <v>86</v>
      </c>
      <c r="B23" s="81"/>
      <c r="C23" s="81"/>
      <c r="D23" s="81"/>
      <c r="E23" s="81"/>
      <c r="F23" s="81"/>
      <c r="G23" s="440" t="s">
        <v>459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94"/>
    </row>
    <row r="24" spans="1:20" ht="12" customHeight="1" x14ac:dyDescent="0.25">
      <c r="A24" s="440" t="s">
        <v>87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4"/>
    </row>
    <row r="25" spans="1:20" ht="12" customHeigh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4"/>
    </row>
    <row r="26" spans="1:20" ht="12" customHeight="1" x14ac:dyDescent="0.25">
      <c r="A26" s="224" t="s">
        <v>89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4"/>
    </row>
    <row r="27" spans="1:20" ht="12" customHeight="1" x14ac:dyDescent="0.25">
      <c r="A27" s="13" t="s">
        <v>90</v>
      </c>
      <c r="B27" s="81"/>
      <c r="C27" s="81"/>
      <c r="D27" s="81" t="s">
        <v>91</v>
      </c>
      <c r="E27" s="13"/>
      <c r="F27" s="81"/>
      <c r="G27" s="81" t="s">
        <v>92</v>
      </c>
      <c r="H27" s="13"/>
      <c r="I27" s="81"/>
      <c r="J27" s="81"/>
      <c r="K27" s="13"/>
      <c r="L27" s="13"/>
      <c r="M27" s="13" t="s">
        <v>93</v>
      </c>
      <c r="N27" s="13"/>
      <c r="O27" s="81"/>
      <c r="P27" s="13"/>
      <c r="Q27" s="81"/>
      <c r="R27" s="14"/>
      <c r="S27" s="81"/>
      <c r="T27" s="94"/>
    </row>
    <row r="28" spans="1:20" ht="12" customHeight="1" x14ac:dyDescent="0.25">
      <c r="A28" s="13" t="s">
        <v>94</v>
      </c>
      <c r="B28" s="81"/>
      <c r="C28" s="81"/>
      <c r="D28" s="81" t="s">
        <v>95</v>
      </c>
      <c r="E28" s="13"/>
      <c r="F28" s="81"/>
      <c r="G28" s="81" t="s">
        <v>96</v>
      </c>
      <c r="H28" s="13"/>
      <c r="I28" s="81"/>
      <c r="J28" s="81"/>
      <c r="K28" s="13"/>
      <c r="L28" s="13"/>
      <c r="M28" s="13" t="s">
        <v>97</v>
      </c>
      <c r="N28" s="13"/>
      <c r="O28" s="81"/>
      <c r="P28" s="13"/>
      <c r="Q28" s="81"/>
      <c r="R28" s="14"/>
      <c r="S28" s="81"/>
      <c r="T28" s="94"/>
    </row>
    <row r="29" spans="1:20" ht="12" customHeight="1" x14ac:dyDescent="0.25">
      <c r="A29" s="81" t="s">
        <v>98</v>
      </c>
      <c r="B29" s="81"/>
      <c r="C29" s="81"/>
      <c r="D29" s="81" t="s">
        <v>99</v>
      </c>
      <c r="E29" s="81"/>
      <c r="F29" s="81"/>
      <c r="G29" s="81" t="s">
        <v>100</v>
      </c>
      <c r="H29" s="81"/>
      <c r="I29" s="81"/>
      <c r="J29" s="81"/>
      <c r="K29" s="81"/>
      <c r="L29" s="81"/>
      <c r="M29" s="81" t="s">
        <v>101</v>
      </c>
      <c r="N29" s="81"/>
      <c r="O29" s="81"/>
      <c r="P29" s="81"/>
      <c r="Q29" s="81"/>
      <c r="R29" s="94"/>
      <c r="S29" s="81"/>
      <c r="T29" s="94"/>
    </row>
    <row r="30" spans="1:20" ht="12" customHeight="1" x14ac:dyDescent="0.25">
      <c r="A30" s="81" t="s">
        <v>102</v>
      </c>
      <c r="B30" s="81"/>
      <c r="C30" s="81"/>
      <c r="D30" s="81"/>
      <c r="E30" s="81"/>
      <c r="F30" s="81"/>
      <c r="G30" s="81" t="s">
        <v>103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4"/>
      <c r="S30" s="81"/>
      <c r="T30" s="94"/>
    </row>
    <row r="31" spans="1:20" ht="12" customHeight="1" x14ac:dyDescent="0.25">
      <c r="A31" s="81" t="s">
        <v>104</v>
      </c>
      <c r="B31" s="81"/>
      <c r="C31" s="81"/>
      <c r="D31" s="81"/>
      <c r="E31" s="81"/>
      <c r="F31" s="81"/>
      <c r="G31" s="81" t="s">
        <v>105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4"/>
      <c r="S31" s="81"/>
      <c r="T31" s="94"/>
    </row>
    <row r="32" spans="1:20" ht="12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4"/>
    </row>
    <row r="33" spans="1:20" ht="12" customHeight="1" x14ac:dyDescent="0.25">
      <c r="A33" s="224" t="s">
        <v>106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4"/>
      <c r="T33" s="94"/>
    </row>
    <row r="34" spans="1:20" ht="12" customHeight="1" x14ac:dyDescent="0.25">
      <c r="A34" s="81" t="s">
        <v>279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4"/>
    </row>
    <row r="35" spans="1:20" ht="12" customHeight="1" x14ac:dyDescent="0.25">
      <c r="A35" s="81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4"/>
    </row>
    <row r="36" spans="1:20" ht="12" customHeight="1" x14ac:dyDescent="0.25">
      <c r="A36" s="81" t="s">
        <v>109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4"/>
    </row>
    <row r="37" spans="1:20" ht="12" customHeight="1" x14ac:dyDescent="0.25">
      <c r="A37" s="81" t="s">
        <v>110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4"/>
    </row>
    <row r="38" spans="1:20" ht="12" customHeight="1" x14ac:dyDescent="0.25">
      <c r="A38" s="81" t="s">
        <v>111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4"/>
    </row>
    <row r="39" spans="1:20" ht="12" customHeight="1" x14ac:dyDescent="0.25"/>
    <row r="40" spans="1:20" ht="12" customHeight="1" x14ac:dyDescent="0.25"/>
  </sheetData>
  <sheetProtection password="CEBE" sheet="1" objects="1" scenarios="1"/>
  <mergeCells count="23">
    <mergeCell ref="A8:T8"/>
    <mergeCell ref="A18:T18"/>
    <mergeCell ref="A21:F21"/>
    <mergeCell ref="G6:I6"/>
    <mergeCell ref="J6:L6"/>
    <mergeCell ref="M6:O6"/>
    <mergeCell ref="P6:R6"/>
    <mergeCell ref="S6:S7"/>
    <mergeCell ref="T6:T7"/>
    <mergeCell ref="A6:A7"/>
    <mergeCell ref="B6:B7"/>
    <mergeCell ref="C6:C7"/>
    <mergeCell ref="D6:D7"/>
    <mergeCell ref="E6:E7"/>
    <mergeCell ref="F6:F7"/>
    <mergeCell ref="A1:T1"/>
    <mergeCell ref="A2:T2"/>
    <mergeCell ref="A3:T3"/>
    <mergeCell ref="M4:T4"/>
    <mergeCell ref="A5:F5"/>
    <mergeCell ref="G5:R5"/>
    <mergeCell ref="S5:T5"/>
    <mergeCell ref="B4:L4"/>
  </mergeCells>
  <pageMargins left="0.7" right="0.7" top="0.75" bottom="0.75" header="0.3" footer="0.3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38"/>
  <sheetViews>
    <sheetView workbookViewId="0">
      <selection sqref="A1:T1"/>
    </sheetView>
  </sheetViews>
  <sheetFormatPr defaultRowHeight="15" x14ac:dyDescent="0.25"/>
  <cols>
    <col min="1" max="1" width="35.5703125" customWidth="1"/>
    <col min="2" max="2" width="10.28515625" customWidth="1"/>
    <col min="3" max="3" width="11.7109375" customWidth="1"/>
    <col min="4" max="6" width="5" customWidth="1"/>
    <col min="7" max="18" width="3.7109375" customWidth="1"/>
    <col min="19" max="20" width="4.85546875" customWidth="1"/>
  </cols>
  <sheetData>
    <row r="1" spans="1:22" ht="15.75" thickTop="1" x14ac:dyDescent="0.25">
      <c r="A1" s="590" t="s">
        <v>453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2" ht="15.75" thickBot="1" x14ac:dyDescent="0.3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2" ht="15.75" thickBot="1" x14ac:dyDescent="0.3">
      <c r="A3" s="617" t="s">
        <v>450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2" ht="15.75" thickBot="1" x14ac:dyDescent="0.3">
      <c r="A4" s="376" t="s">
        <v>454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  <c r="N4" s="377"/>
      <c r="O4" s="377"/>
      <c r="P4" s="377"/>
      <c r="Q4" s="377"/>
      <c r="R4" s="377"/>
      <c r="S4" s="377"/>
      <c r="T4" s="379"/>
    </row>
    <row r="5" spans="1:22" ht="15.75" thickBot="1" x14ac:dyDescent="0.3">
      <c r="A5" s="764" t="s">
        <v>45</v>
      </c>
      <c r="B5" s="765"/>
      <c r="C5" s="765"/>
      <c r="D5" s="765"/>
      <c r="E5" s="765"/>
      <c r="F5" s="766"/>
      <c r="G5" s="770" t="s">
        <v>46</v>
      </c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2"/>
      <c r="S5" s="770"/>
      <c r="T5" s="785"/>
    </row>
    <row r="6" spans="1:22" ht="15.75" thickBot="1" x14ac:dyDescent="0.3">
      <c r="A6" s="777" t="s">
        <v>47</v>
      </c>
      <c r="B6" s="779" t="s">
        <v>48</v>
      </c>
      <c r="C6" s="781" t="s">
        <v>49</v>
      </c>
      <c r="D6" s="781" t="s">
        <v>50</v>
      </c>
      <c r="E6" s="781" t="s">
        <v>51</v>
      </c>
      <c r="F6" s="783" t="s">
        <v>52</v>
      </c>
      <c r="G6" s="770" t="s">
        <v>53</v>
      </c>
      <c r="H6" s="771"/>
      <c r="I6" s="772"/>
      <c r="J6" s="770" t="s">
        <v>54</v>
      </c>
      <c r="K6" s="771"/>
      <c r="L6" s="772"/>
      <c r="M6" s="770" t="s">
        <v>55</v>
      </c>
      <c r="N6" s="771"/>
      <c r="O6" s="772"/>
      <c r="P6" s="770" t="s">
        <v>56</v>
      </c>
      <c r="Q6" s="771"/>
      <c r="R6" s="772"/>
      <c r="S6" s="773" t="s">
        <v>57</v>
      </c>
      <c r="T6" s="775" t="s">
        <v>58</v>
      </c>
    </row>
    <row r="7" spans="1:22" ht="24" customHeight="1" thickBot="1" x14ac:dyDescent="0.3">
      <c r="A7" s="790"/>
      <c r="B7" s="791"/>
      <c r="C7" s="792"/>
      <c r="D7" s="792"/>
      <c r="E7" s="792"/>
      <c r="F7" s="793"/>
      <c r="G7" s="380" t="s">
        <v>59</v>
      </c>
      <c r="H7" s="381" t="s">
        <v>60</v>
      </c>
      <c r="I7" s="382" t="s">
        <v>61</v>
      </c>
      <c r="J7" s="380" t="s">
        <v>59</v>
      </c>
      <c r="K7" s="381" t="s">
        <v>60</v>
      </c>
      <c r="L7" s="382" t="s">
        <v>61</v>
      </c>
      <c r="M7" s="380" t="s">
        <v>59</v>
      </c>
      <c r="N7" s="381" t="s">
        <v>60</v>
      </c>
      <c r="O7" s="382" t="s">
        <v>61</v>
      </c>
      <c r="P7" s="380" t="s">
        <v>59</v>
      </c>
      <c r="Q7" s="381" t="s">
        <v>60</v>
      </c>
      <c r="R7" s="383" t="s">
        <v>61</v>
      </c>
      <c r="S7" s="788"/>
      <c r="T7" s="789"/>
      <c r="V7" s="384"/>
    </row>
    <row r="8" spans="1:22" ht="16.5" thickTop="1" thickBot="1" x14ac:dyDescent="0.3">
      <c r="A8" s="661" t="s">
        <v>62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3"/>
      <c r="V8" s="384"/>
    </row>
    <row r="9" spans="1:22" x14ac:dyDescent="0.25">
      <c r="A9" s="489" t="s">
        <v>455</v>
      </c>
      <c r="B9" s="490" t="s">
        <v>466</v>
      </c>
      <c r="C9" s="397" t="s">
        <v>65</v>
      </c>
      <c r="D9" s="397" t="s">
        <v>66</v>
      </c>
      <c r="E9" s="397" t="s">
        <v>67</v>
      </c>
      <c r="F9" s="398">
        <v>60</v>
      </c>
      <c r="G9" s="399">
        <v>2</v>
      </c>
      <c r="H9" s="400">
        <v>9</v>
      </c>
      <c r="I9" s="443" t="s">
        <v>68</v>
      </c>
      <c r="J9" s="399">
        <v>2</v>
      </c>
      <c r="K9" s="400">
        <v>9</v>
      </c>
      <c r="L9" s="443" t="s">
        <v>68</v>
      </c>
      <c r="M9" s="399">
        <v>2</v>
      </c>
      <c r="N9" s="400">
        <v>9</v>
      </c>
      <c r="O9" s="443" t="s">
        <v>68</v>
      </c>
      <c r="P9" s="399">
        <v>2</v>
      </c>
      <c r="Q9" s="400">
        <v>9</v>
      </c>
      <c r="R9" s="443" t="s">
        <v>68</v>
      </c>
      <c r="S9" s="444">
        <f>SUM(G9,J9,M9,P9)*15</f>
        <v>120</v>
      </c>
      <c r="T9" s="403">
        <f>SUM(H9,K9,N9,Q9)</f>
        <v>36</v>
      </c>
      <c r="V9" s="384"/>
    </row>
    <row r="10" spans="1:22" x14ac:dyDescent="0.25">
      <c r="A10" s="491" t="s">
        <v>456</v>
      </c>
      <c r="B10" s="485" t="s">
        <v>467</v>
      </c>
      <c r="C10" s="385" t="s">
        <v>65</v>
      </c>
      <c r="D10" s="385" t="s">
        <v>66</v>
      </c>
      <c r="E10" s="385" t="s">
        <v>67</v>
      </c>
      <c r="F10" s="386">
        <v>60</v>
      </c>
      <c r="G10" s="387">
        <v>1</v>
      </c>
      <c r="H10" s="388">
        <v>3</v>
      </c>
      <c r="I10" s="389" t="s">
        <v>68</v>
      </c>
      <c r="J10" s="387">
        <v>1</v>
      </c>
      <c r="K10" s="388">
        <v>3</v>
      </c>
      <c r="L10" s="390" t="s">
        <v>68</v>
      </c>
      <c r="M10" s="387">
        <v>1</v>
      </c>
      <c r="N10" s="388">
        <v>3</v>
      </c>
      <c r="O10" s="389" t="s">
        <v>68</v>
      </c>
      <c r="P10" s="387">
        <v>1</v>
      </c>
      <c r="Q10" s="388">
        <v>3</v>
      </c>
      <c r="R10" s="390" t="s">
        <v>68</v>
      </c>
      <c r="S10" s="391">
        <f t="shared" ref="S10:S15" si="0">SUM(G10,J10,M10,P10)*15</f>
        <v>60</v>
      </c>
      <c r="T10" s="392">
        <f>SUM(H10,K10,N10,Q10)</f>
        <v>12</v>
      </c>
      <c r="U10" s="393"/>
      <c r="V10" s="384"/>
    </row>
    <row r="11" spans="1:22" x14ac:dyDescent="0.25">
      <c r="A11" s="394" t="s">
        <v>457</v>
      </c>
      <c r="B11" s="490" t="s">
        <v>469</v>
      </c>
      <c r="C11" s="397" t="s">
        <v>65</v>
      </c>
      <c r="D11" s="397" t="s">
        <v>70</v>
      </c>
      <c r="E11" s="397" t="s">
        <v>67</v>
      </c>
      <c r="F11" s="398">
        <v>60</v>
      </c>
      <c r="G11" s="399">
        <v>2</v>
      </c>
      <c r="H11" s="400">
        <v>3</v>
      </c>
      <c r="I11" s="443" t="s">
        <v>67</v>
      </c>
      <c r="J11" s="399">
        <v>2</v>
      </c>
      <c r="K11" s="400">
        <v>3</v>
      </c>
      <c r="L11" s="395" t="s">
        <v>67</v>
      </c>
      <c r="M11" s="399">
        <v>2</v>
      </c>
      <c r="N11" s="400">
        <v>3</v>
      </c>
      <c r="O11" s="443" t="s">
        <v>67</v>
      </c>
      <c r="P11" s="399">
        <v>2</v>
      </c>
      <c r="Q11" s="400">
        <v>3</v>
      </c>
      <c r="R11" s="395" t="s">
        <v>67</v>
      </c>
      <c r="S11" s="444">
        <f t="shared" si="0"/>
        <v>120</v>
      </c>
      <c r="T11" s="403">
        <f t="shared" ref="T11:T15" si="1">SUM(H11,K11,N11,Q11)</f>
        <v>12</v>
      </c>
      <c r="V11" s="384"/>
    </row>
    <row r="12" spans="1:22" ht="15.75" thickBot="1" x14ac:dyDescent="0.3">
      <c r="A12" s="396" t="s">
        <v>265</v>
      </c>
      <c r="B12" s="487" t="s">
        <v>266</v>
      </c>
      <c r="C12" s="448" t="s">
        <v>65</v>
      </c>
      <c r="D12" s="448" t="s">
        <v>70</v>
      </c>
      <c r="E12" s="448" t="s">
        <v>67</v>
      </c>
      <c r="F12" s="450">
        <v>60</v>
      </c>
      <c r="G12" s="451">
        <v>2</v>
      </c>
      <c r="H12" s="452">
        <v>2</v>
      </c>
      <c r="I12" s="453" t="s">
        <v>67</v>
      </c>
      <c r="J12" s="451">
        <v>2</v>
      </c>
      <c r="K12" s="452">
        <v>2</v>
      </c>
      <c r="L12" s="454" t="s">
        <v>67</v>
      </c>
      <c r="M12" s="451">
        <v>2</v>
      </c>
      <c r="N12" s="452">
        <v>2</v>
      </c>
      <c r="O12" s="453" t="s">
        <v>67</v>
      </c>
      <c r="P12" s="451">
        <v>2</v>
      </c>
      <c r="Q12" s="452">
        <v>2</v>
      </c>
      <c r="R12" s="453" t="s">
        <v>67</v>
      </c>
      <c r="S12" s="455">
        <f t="shared" si="0"/>
        <v>120</v>
      </c>
      <c r="T12" s="456">
        <f t="shared" si="1"/>
        <v>8</v>
      </c>
      <c r="V12" s="384"/>
    </row>
    <row r="13" spans="1:22" x14ac:dyDescent="0.25">
      <c r="A13" s="394" t="s">
        <v>272</v>
      </c>
      <c r="B13" s="478" t="s">
        <v>273</v>
      </c>
      <c r="C13" s="397" t="s">
        <v>65</v>
      </c>
      <c r="D13" s="397" t="s">
        <v>70</v>
      </c>
      <c r="E13" s="397" t="s">
        <v>74</v>
      </c>
      <c r="F13" s="398">
        <v>45</v>
      </c>
      <c r="G13" s="399">
        <v>2</v>
      </c>
      <c r="H13" s="400">
        <v>3</v>
      </c>
      <c r="I13" s="401" t="s">
        <v>68</v>
      </c>
      <c r="J13" s="399">
        <v>2</v>
      </c>
      <c r="K13" s="400">
        <v>3</v>
      </c>
      <c r="L13" s="401" t="s">
        <v>68</v>
      </c>
      <c r="M13" s="399"/>
      <c r="N13" s="400"/>
      <c r="O13" s="401"/>
      <c r="P13" s="399"/>
      <c r="Q13" s="400"/>
      <c r="R13" s="401"/>
      <c r="S13" s="402">
        <f t="shared" si="0"/>
        <v>60</v>
      </c>
      <c r="T13" s="403">
        <f t="shared" si="1"/>
        <v>6</v>
      </c>
      <c r="V13" s="384"/>
    </row>
    <row r="14" spans="1:22" x14ac:dyDescent="0.25">
      <c r="A14" s="394" t="s">
        <v>75</v>
      </c>
      <c r="B14" s="485" t="s">
        <v>274</v>
      </c>
      <c r="C14" s="397" t="s">
        <v>65</v>
      </c>
      <c r="D14" s="397" t="s">
        <v>70</v>
      </c>
      <c r="E14" s="397" t="s">
        <v>77</v>
      </c>
      <c r="F14" s="398">
        <v>45</v>
      </c>
      <c r="G14" s="399">
        <v>2</v>
      </c>
      <c r="H14" s="400">
        <v>3</v>
      </c>
      <c r="I14" s="401" t="s">
        <v>67</v>
      </c>
      <c r="J14" s="399">
        <v>2</v>
      </c>
      <c r="K14" s="400">
        <v>3</v>
      </c>
      <c r="L14" s="401" t="s">
        <v>67</v>
      </c>
      <c r="M14" s="399"/>
      <c r="N14" s="400"/>
      <c r="O14" s="401"/>
      <c r="P14" s="399"/>
      <c r="Q14" s="400"/>
      <c r="R14" s="401"/>
      <c r="S14" s="402">
        <f t="shared" si="0"/>
        <v>60</v>
      </c>
      <c r="T14" s="403">
        <f t="shared" si="1"/>
        <v>6</v>
      </c>
    </row>
    <row r="15" spans="1:22" x14ac:dyDescent="0.25">
      <c r="A15" s="404" t="s">
        <v>458</v>
      </c>
      <c r="B15" s="485" t="s">
        <v>468</v>
      </c>
      <c r="C15" s="385" t="s">
        <v>65</v>
      </c>
      <c r="D15" s="385" t="s">
        <v>70</v>
      </c>
      <c r="E15" s="385" t="s">
        <v>77</v>
      </c>
      <c r="F15" s="386">
        <v>45</v>
      </c>
      <c r="G15" s="387">
        <v>2</v>
      </c>
      <c r="H15" s="388">
        <v>3</v>
      </c>
      <c r="I15" s="390" t="s">
        <v>67</v>
      </c>
      <c r="J15" s="387">
        <v>2</v>
      </c>
      <c r="K15" s="388">
        <v>3</v>
      </c>
      <c r="L15" s="390" t="s">
        <v>67</v>
      </c>
      <c r="M15" s="387"/>
      <c r="N15" s="388"/>
      <c r="O15" s="390"/>
      <c r="P15" s="387"/>
      <c r="Q15" s="388"/>
      <c r="R15" s="390"/>
      <c r="S15" s="405">
        <f t="shared" si="0"/>
        <v>60</v>
      </c>
      <c r="T15" s="406">
        <f t="shared" si="1"/>
        <v>6</v>
      </c>
    </row>
    <row r="16" spans="1:22" ht="15.75" thickBot="1" x14ac:dyDescent="0.3">
      <c r="A16" s="407" t="s">
        <v>78</v>
      </c>
      <c r="B16" s="487" t="s">
        <v>79</v>
      </c>
      <c r="C16" s="408" t="s">
        <v>65</v>
      </c>
      <c r="D16" s="408" t="s">
        <v>70</v>
      </c>
      <c r="E16" s="408" t="s">
        <v>77</v>
      </c>
      <c r="F16" s="409">
        <v>45</v>
      </c>
      <c r="G16" s="410"/>
      <c r="H16" s="411"/>
      <c r="I16" s="412"/>
      <c r="J16" s="410"/>
      <c r="K16" s="411"/>
      <c r="L16" s="412"/>
      <c r="M16" s="410">
        <v>2</v>
      </c>
      <c r="N16" s="411">
        <v>2</v>
      </c>
      <c r="O16" s="412" t="s">
        <v>67</v>
      </c>
      <c r="P16" s="410">
        <v>2</v>
      </c>
      <c r="Q16" s="411">
        <v>2</v>
      </c>
      <c r="R16" s="412" t="s">
        <v>67</v>
      </c>
      <c r="S16" s="413">
        <f>SUM(G16,J16,M16,P16)*15</f>
        <v>60</v>
      </c>
      <c r="T16" s="414">
        <f>SUM(H16,K16,N16,Q16)</f>
        <v>4</v>
      </c>
    </row>
    <row r="17" spans="1:20" ht="16.5" thickTop="1" thickBot="1" x14ac:dyDescent="0.3">
      <c r="A17" s="566" t="s">
        <v>80</v>
      </c>
      <c r="B17" s="567"/>
      <c r="C17" s="567"/>
      <c r="D17" s="567"/>
      <c r="E17" s="567"/>
      <c r="F17" s="567"/>
      <c r="G17" s="786"/>
      <c r="H17" s="786"/>
      <c r="I17" s="786"/>
      <c r="J17" s="786"/>
      <c r="K17" s="786"/>
      <c r="L17" s="786"/>
      <c r="M17" s="786"/>
      <c r="N17" s="786"/>
      <c r="O17" s="786"/>
      <c r="P17" s="786"/>
      <c r="Q17" s="786"/>
      <c r="R17" s="786"/>
      <c r="S17" s="786"/>
      <c r="T17" s="787"/>
    </row>
    <row r="18" spans="1:20" ht="15.75" thickBot="1" x14ac:dyDescent="0.3">
      <c r="A18" s="415" t="s">
        <v>81</v>
      </c>
      <c r="B18" s="416"/>
      <c r="C18" s="417"/>
      <c r="D18" s="417"/>
      <c r="E18" s="417"/>
      <c r="F18" s="418"/>
      <c r="G18" s="419"/>
      <c r="H18" s="420">
        <v>4</v>
      </c>
      <c r="I18" s="421"/>
      <c r="J18" s="419"/>
      <c r="K18" s="420">
        <v>4</v>
      </c>
      <c r="L18" s="422"/>
      <c r="M18" s="419"/>
      <c r="N18" s="420">
        <v>4</v>
      </c>
      <c r="O18" s="421"/>
      <c r="P18" s="419"/>
      <c r="Q18" s="420">
        <v>3</v>
      </c>
      <c r="R18" s="423"/>
      <c r="S18" s="424">
        <f t="shared" ref="S18:S19" si="2">SUM(G18,J18,M18,P18)*15</f>
        <v>0</v>
      </c>
      <c r="T18" s="425">
        <f>SUM(H18,K18,N18,,Q18)</f>
        <v>15</v>
      </c>
    </row>
    <row r="19" spans="1:20" ht="16.5" thickTop="1" thickBot="1" x14ac:dyDescent="0.3">
      <c r="A19" s="426" t="s">
        <v>82</v>
      </c>
      <c r="B19" s="250" t="s">
        <v>83</v>
      </c>
      <c r="C19" s="427"/>
      <c r="D19" s="427"/>
      <c r="E19" s="427"/>
      <c r="F19" s="428"/>
      <c r="G19" s="429"/>
      <c r="H19" s="430"/>
      <c r="I19" s="431"/>
      <c r="J19" s="429"/>
      <c r="K19" s="430"/>
      <c r="L19" s="431"/>
      <c r="M19" s="429">
        <v>0</v>
      </c>
      <c r="N19" s="430">
        <v>7</v>
      </c>
      <c r="O19" s="431" t="s">
        <v>67</v>
      </c>
      <c r="P19" s="429">
        <v>0</v>
      </c>
      <c r="Q19" s="430">
        <v>8</v>
      </c>
      <c r="R19" s="432" t="s">
        <v>67</v>
      </c>
      <c r="S19" s="433">
        <f t="shared" si="2"/>
        <v>0</v>
      </c>
      <c r="T19" s="434">
        <f>SUM(H19,K19,N19,,Q19)</f>
        <v>15</v>
      </c>
    </row>
    <row r="20" spans="1:20" ht="16.5" thickTop="1" thickBot="1" x14ac:dyDescent="0.3">
      <c r="A20" s="614" t="s">
        <v>85</v>
      </c>
      <c r="B20" s="615"/>
      <c r="C20" s="615"/>
      <c r="D20" s="615"/>
      <c r="E20" s="615"/>
      <c r="F20" s="616"/>
      <c r="G20" s="435">
        <f t="shared" ref="G20:T20" si="3">SUM(G9:G19)</f>
        <v>13</v>
      </c>
      <c r="H20" s="436">
        <f t="shared" si="3"/>
        <v>30</v>
      </c>
      <c r="I20" s="437">
        <f t="shared" si="3"/>
        <v>0</v>
      </c>
      <c r="J20" s="435">
        <f t="shared" si="3"/>
        <v>13</v>
      </c>
      <c r="K20" s="436">
        <f t="shared" si="3"/>
        <v>30</v>
      </c>
      <c r="L20" s="437">
        <f t="shared" si="3"/>
        <v>0</v>
      </c>
      <c r="M20" s="435">
        <f t="shared" si="3"/>
        <v>9</v>
      </c>
      <c r="N20" s="436">
        <f t="shared" si="3"/>
        <v>30</v>
      </c>
      <c r="O20" s="437">
        <f t="shared" si="3"/>
        <v>0</v>
      </c>
      <c r="P20" s="435">
        <f t="shared" si="3"/>
        <v>9</v>
      </c>
      <c r="Q20" s="436">
        <f t="shared" si="3"/>
        <v>30</v>
      </c>
      <c r="R20" s="437">
        <f t="shared" si="3"/>
        <v>0</v>
      </c>
      <c r="S20" s="438">
        <f t="shared" si="3"/>
        <v>660</v>
      </c>
      <c r="T20" s="439">
        <f t="shared" si="3"/>
        <v>120</v>
      </c>
    </row>
    <row r="21" spans="1:20" ht="15.75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4"/>
      <c r="T21" s="94"/>
    </row>
    <row r="22" spans="1:20" x14ac:dyDescent="0.25">
      <c r="A22" s="81" t="s">
        <v>86</v>
      </c>
      <c r="B22" s="81"/>
      <c r="C22" s="81"/>
      <c r="D22" s="81"/>
      <c r="E22" s="81"/>
      <c r="F22" s="81"/>
      <c r="G22" s="440" t="s">
        <v>459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4"/>
      <c r="T22" s="94"/>
    </row>
    <row r="23" spans="1:20" x14ac:dyDescent="0.25">
      <c r="A23" s="440" t="s">
        <v>87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4"/>
      <c r="T23" s="94"/>
    </row>
    <row r="24" spans="1:20" x14ac:dyDescent="0.25">
      <c r="A24" s="44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4"/>
      <c r="T24" s="94"/>
    </row>
    <row r="25" spans="1:20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94"/>
      <c r="T25" s="94"/>
    </row>
    <row r="26" spans="1:20" x14ac:dyDescent="0.25">
      <c r="A26" s="224" t="s">
        <v>89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4"/>
      <c r="T26" s="94"/>
    </row>
    <row r="27" spans="1:20" x14ac:dyDescent="0.25">
      <c r="A27" s="13" t="s">
        <v>90</v>
      </c>
      <c r="B27" s="81"/>
      <c r="C27" s="81"/>
      <c r="D27" s="81" t="s">
        <v>91</v>
      </c>
      <c r="E27" s="13"/>
      <c r="F27" s="81"/>
      <c r="G27" s="81" t="s">
        <v>92</v>
      </c>
      <c r="H27" s="13"/>
      <c r="I27" s="81"/>
      <c r="J27" s="81"/>
      <c r="K27" s="13"/>
      <c r="L27" s="13"/>
      <c r="M27" s="13" t="s">
        <v>93</v>
      </c>
      <c r="N27" s="13"/>
      <c r="O27" s="81"/>
      <c r="P27" s="13"/>
      <c r="Q27" s="81"/>
      <c r="R27" s="14"/>
      <c r="S27" s="94"/>
      <c r="T27" s="94"/>
    </row>
    <row r="28" spans="1:20" x14ac:dyDescent="0.25">
      <c r="A28" s="13" t="s">
        <v>94</v>
      </c>
      <c r="B28" s="81"/>
      <c r="C28" s="81"/>
      <c r="D28" s="81" t="s">
        <v>95</v>
      </c>
      <c r="E28" s="13"/>
      <c r="F28" s="81"/>
      <c r="G28" s="81" t="s">
        <v>96</v>
      </c>
      <c r="H28" s="13"/>
      <c r="I28" s="81"/>
      <c r="J28" s="81"/>
      <c r="K28" s="13"/>
      <c r="L28" s="13"/>
      <c r="M28" s="13" t="s">
        <v>97</v>
      </c>
      <c r="N28" s="13"/>
      <c r="O28" s="81"/>
      <c r="P28" s="13"/>
      <c r="Q28" s="81"/>
      <c r="R28" s="14"/>
      <c r="S28" s="94"/>
      <c r="T28" s="94"/>
    </row>
    <row r="29" spans="1:20" x14ac:dyDescent="0.25">
      <c r="A29" s="81" t="s">
        <v>98</v>
      </c>
      <c r="B29" s="81"/>
      <c r="C29" s="81"/>
      <c r="D29" s="81" t="s">
        <v>99</v>
      </c>
      <c r="E29" s="81"/>
      <c r="F29" s="81"/>
      <c r="G29" s="81" t="s">
        <v>100</v>
      </c>
      <c r="H29" s="81"/>
      <c r="I29" s="81"/>
      <c r="J29" s="81"/>
      <c r="K29" s="81"/>
      <c r="L29" s="81"/>
      <c r="M29" s="81" t="s">
        <v>101</v>
      </c>
      <c r="N29" s="81"/>
      <c r="O29" s="81"/>
      <c r="P29" s="81"/>
      <c r="Q29" s="81"/>
      <c r="R29" s="94"/>
      <c r="S29" s="94"/>
      <c r="T29" s="94"/>
    </row>
    <row r="30" spans="1:20" x14ac:dyDescent="0.25">
      <c r="A30" s="81" t="s">
        <v>102</v>
      </c>
      <c r="B30" s="81"/>
      <c r="C30" s="81"/>
      <c r="D30" s="81"/>
      <c r="E30" s="81"/>
      <c r="F30" s="81"/>
      <c r="G30" s="81" t="s">
        <v>103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4"/>
      <c r="S30" s="94"/>
      <c r="T30" s="94"/>
    </row>
    <row r="31" spans="1:20" x14ac:dyDescent="0.25">
      <c r="A31" s="81" t="s">
        <v>104</v>
      </c>
      <c r="B31" s="81"/>
      <c r="C31" s="81"/>
      <c r="D31" s="81"/>
      <c r="E31" s="81"/>
      <c r="F31" s="81"/>
      <c r="G31" s="81" t="s">
        <v>105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4"/>
      <c r="S31" s="81"/>
      <c r="T31" s="81"/>
    </row>
    <row r="32" spans="1:20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24" t="s">
        <v>106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81" t="s">
        <v>130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81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81" t="s">
        <v>109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81" t="s">
        <v>110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81" t="s">
        <v>111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</sheetData>
  <sheetProtection algorithmName="SHA-512" hashValue="cLaqHOaf9lATg4kRlOJ3vkigVYWhAjqQlgj3RtscyoYMjBJs6F1pvg2sO4jgQTqtPM5U2tIuAMu2peBD6xBz9A==" saltValue="C1e+L7zX3y+bllDVR7wZyA==" spinCount="100000" sheet="1" objects="1" scenarios="1"/>
  <mergeCells count="21">
    <mergeCell ref="A8:T8"/>
    <mergeCell ref="A17:T17"/>
    <mergeCell ref="A20:F20"/>
    <mergeCell ref="G6:I6"/>
    <mergeCell ref="J6:L6"/>
    <mergeCell ref="M6:O6"/>
    <mergeCell ref="P6:R6"/>
    <mergeCell ref="S6:S7"/>
    <mergeCell ref="T6:T7"/>
    <mergeCell ref="A6:A7"/>
    <mergeCell ref="B6:B7"/>
    <mergeCell ref="C6:C7"/>
    <mergeCell ref="D6:D7"/>
    <mergeCell ref="E6:E7"/>
    <mergeCell ref="F6:F7"/>
    <mergeCell ref="A1:T1"/>
    <mergeCell ref="A2:T2"/>
    <mergeCell ref="A3:T3"/>
    <mergeCell ref="A5:F5"/>
    <mergeCell ref="G5:R5"/>
    <mergeCell ref="S5:T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3"/>
  <sheetViews>
    <sheetView workbookViewId="0">
      <selection sqref="A1:T1"/>
    </sheetView>
  </sheetViews>
  <sheetFormatPr defaultColWidth="9.140625" defaultRowHeight="12" x14ac:dyDescent="0.2"/>
  <cols>
    <col min="1" max="1" width="36.42578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112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x14ac:dyDescent="0.2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02" t="s">
        <v>486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4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502" t="s">
        <v>113</v>
      </c>
      <c r="B8" s="490" t="s">
        <v>114</v>
      </c>
      <c r="C8" s="397" t="s">
        <v>65</v>
      </c>
      <c r="D8" s="397" t="s">
        <v>66</v>
      </c>
      <c r="E8" s="397" t="s">
        <v>67</v>
      </c>
      <c r="F8" s="398">
        <v>60</v>
      </c>
      <c r="G8" s="399">
        <v>1</v>
      </c>
      <c r="H8" s="400">
        <v>3</v>
      </c>
      <c r="I8" s="443" t="s">
        <v>68</v>
      </c>
      <c r="J8" s="399">
        <v>1</v>
      </c>
      <c r="K8" s="400">
        <v>3</v>
      </c>
      <c r="L8" s="401" t="s">
        <v>68</v>
      </c>
      <c r="M8" s="399">
        <v>1</v>
      </c>
      <c r="N8" s="400">
        <v>3</v>
      </c>
      <c r="O8" s="443" t="s">
        <v>68</v>
      </c>
      <c r="P8" s="399">
        <v>1</v>
      </c>
      <c r="Q8" s="400">
        <v>3</v>
      </c>
      <c r="R8" s="401" t="s">
        <v>67</v>
      </c>
      <c r="S8" s="444">
        <f>SUM(G8,J8,M8,P8)*15</f>
        <v>60</v>
      </c>
      <c r="T8" s="403">
        <f>SUM(H8,K8,N8,Q8)</f>
        <v>12</v>
      </c>
    </row>
    <row r="9" spans="1:20" ht="13.5" customHeight="1" x14ac:dyDescent="0.2">
      <c r="A9" s="488" t="s">
        <v>115</v>
      </c>
      <c r="B9" s="485" t="s">
        <v>116</v>
      </c>
      <c r="C9" s="385" t="s">
        <v>65</v>
      </c>
      <c r="D9" s="385" t="s">
        <v>66</v>
      </c>
      <c r="E9" s="385" t="s">
        <v>67</v>
      </c>
      <c r="F9" s="386">
        <v>60</v>
      </c>
      <c r="G9" s="387">
        <v>1</v>
      </c>
      <c r="H9" s="388">
        <v>3</v>
      </c>
      <c r="I9" s="389" t="s">
        <v>68</v>
      </c>
      <c r="J9" s="387">
        <v>1</v>
      </c>
      <c r="K9" s="388">
        <v>3</v>
      </c>
      <c r="L9" s="390" t="s">
        <v>68</v>
      </c>
      <c r="M9" s="387">
        <v>1</v>
      </c>
      <c r="N9" s="388">
        <v>3</v>
      </c>
      <c r="O9" s="389" t="s">
        <v>68</v>
      </c>
      <c r="P9" s="387">
        <v>1</v>
      </c>
      <c r="Q9" s="388">
        <v>3</v>
      </c>
      <c r="R9" s="390" t="s">
        <v>68</v>
      </c>
      <c r="S9" s="391">
        <f t="shared" ref="S9:S20" si="0">SUM(G9,J9,M9,P9)*15</f>
        <v>60</v>
      </c>
      <c r="T9" s="406">
        <f>SUM(H9,K9,N9,Q9)</f>
        <v>12</v>
      </c>
    </row>
    <row r="10" spans="1:20" ht="13.5" customHeight="1" x14ac:dyDescent="0.2">
      <c r="A10" s="488" t="s">
        <v>117</v>
      </c>
      <c r="B10" s="485" t="s">
        <v>118</v>
      </c>
      <c r="C10" s="385" t="s">
        <v>65</v>
      </c>
      <c r="D10" s="385" t="s">
        <v>70</v>
      </c>
      <c r="E10" s="385" t="s">
        <v>67</v>
      </c>
      <c r="F10" s="386">
        <v>60</v>
      </c>
      <c r="G10" s="387">
        <v>2</v>
      </c>
      <c r="H10" s="388">
        <v>3</v>
      </c>
      <c r="I10" s="389" t="s">
        <v>68</v>
      </c>
      <c r="J10" s="387">
        <v>2</v>
      </c>
      <c r="K10" s="388">
        <v>3</v>
      </c>
      <c r="L10" s="390" t="s">
        <v>68</v>
      </c>
      <c r="M10" s="387">
        <v>2</v>
      </c>
      <c r="N10" s="388">
        <v>3</v>
      </c>
      <c r="O10" s="389" t="s">
        <v>68</v>
      </c>
      <c r="P10" s="387">
        <v>2</v>
      </c>
      <c r="Q10" s="388">
        <v>3</v>
      </c>
      <c r="R10" s="390" t="s">
        <v>68</v>
      </c>
      <c r="S10" s="391">
        <f t="shared" si="0"/>
        <v>120</v>
      </c>
      <c r="T10" s="406">
        <f t="shared" ref="T10:T20" si="1">SUM(H10,K10,N10,Q10)</f>
        <v>12</v>
      </c>
    </row>
    <row r="11" spans="1:20" ht="13.5" customHeight="1" x14ac:dyDescent="0.2">
      <c r="A11" s="488" t="s">
        <v>119</v>
      </c>
      <c r="B11" s="485" t="s">
        <v>488</v>
      </c>
      <c r="C11" s="385" t="s">
        <v>65</v>
      </c>
      <c r="D11" s="385" t="s">
        <v>70</v>
      </c>
      <c r="E11" s="385" t="s">
        <v>67</v>
      </c>
      <c r="F11" s="386">
        <v>60</v>
      </c>
      <c r="G11" s="387">
        <v>1</v>
      </c>
      <c r="H11" s="388">
        <v>1</v>
      </c>
      <c r="I11" s="389" t="s">
        <v>67</v>
      </c>
      <c r="J11" s="387">
        <v>1</v>
      </c>
      <c r="K11" s="388">
        <v>1</v>
      </c>
      <c r="L11" s="390" t="s">
        <v>67</v>
      </c>
      <c r="M11" s="387">
        <v>0</v>
      </c>
      <c r="N11" s="388">
        <v>1</v>
      </c>
      <c r="O11" s="389" t="s">
        <v>67</v>
      </c>
      <c r="P11" s="387">
        <v>0</v>
      </c>
      <c r="Q11" s="388">
        <v>1</v>
      </c>
      <c r="R11" s="390" t="s">
        <v>67</v>
      </c>
      <c r="S11" s="391">
        <f t="shared" si="0"/>
        <v>30</v>
      </c>
      <c r="T11" s="406">
        <f t="shared" si="1"/>
        <v>4</v>
      </c>
    </row>
    <row r="12" spans="1:20" ht="13.5" customHeight="1" x14ac:dyDescent="0.2">
      <c r="A12" s="488" t="s">
        <v>120</v>
      </c>
      <c r="B12" s="485" t="s">
        <v>487</v>
      </c>
      <c r="C12" s="385" t="s">
        <v>65</v>
      </c>
      <c r="D12" s="385" t="s">
        <v>70</v>
      </c>
      <c r="E12" s="385" t="s">
        <v>67</v>
      </c>
      <c r="F12" s="386">
        <v>60</v>
      </c>
      <c r="G12" s="387">
        <v>1</v>
      </c>
      <c r="H12" s="388">
        <v>1</v>
      </c>
      <c r="I12" s="389" t="s">
        <v>67</v>
      </c>
      <c r="J12" s="387">
        <v>1</v>
      </c>
      <c r="K12" s="388">
        <v>1</v>
      </c>
      <c r="L12" s="390" t="s">
        <v>67</v>
      </c>
      <c r="M12" s="387">
        <v>0</v>
      </c>
      <c r="N12" s="388">
        <v>1</v>
      </c>
      <c r="O12" s="389" t="s">
        <v>67</v>
      </c>
      <c r="P12" s="387">
        <v>0</v>
      </c>
      <c r="Q12" s="388">
        <v>1</v>
      </c>
      <c r="R12" s="390" t="s">
        <v>67</v>
      </c>
      <c r="S12" s="391">
        <f t="shared" si="0"/>
        <v>30</v>
      </c>
      <c r="T12" s="406">
        <f t="shared" si="1"/>
        <v>4</v>
      </c>
    </row>
    <row r="13" spans="1:20" ht="13.5" customHeight="1" x14ac:dyDescent="0.2">
      <c r="A13" s="488" t="s">
        <v>121</v>
      </c>
      <c r="B13" s="485" t="s">
        <v>122</v>
      </c>
      <c r="C13" s="385" t="s">
        <v>65</v>
      </c>
      <c r="D13" s="385" t="s">
        <v>70</v>
      </c>
      <c r="E13" s="385" t="s">
        <v>67</v>
      </c>
      <c r="F13" s="386">
        <v>45</v>
      </c>
      <c r="G13" s="387"/>
      <c r="H13" s="388"/>
      <c r="I13" s="389"/>
      <c r="J13" s="387"/>
      <c r="K13" s="388"/>
      <c r="L13" s="390"/>
      <c r="M13" s="387">
        <v>1</v>
      </c>
      <c r="N13" s="388">
        <v>2</v>
      </c>
      <c r="O13" s="389" t="s">
        <v>67</v>
      </c>
      <c r="P13" s="387">
        <v>1</v>
      </c>
      <c r="Q13" s="388">
        <v>2</v>
      </c>
      <c r="R13" s="390" t="s">
        <v>67</v>
      </c>
      <c r="S13" s="391">
        <f t="shared" si="0"/>
        <v>30</v>
      </c>
      <c r="T13" s="406">
        <f t="shared" si="1"/>
        <v>4</v>
      </c>
    </row>
    <row r="14" spans="1:20" ht="13.5" customHeight="1" x14ac:dyDescent="0.2">
      <c r="A14" s="488" t="s">
        <v>123</v>
      </c>
      <c r="B14" s="485" t="s">
        <v>124</v>
      </c>
      <c r="C14" s="385" t="s">
        <v>65</v>
      </c>
      <c r="D14" s="385" t="s">
        <v>66</v>
      </c>
      <c r="E14" s="385" t="s">
        <v>67</v>
      </c>
      <c r="F14" s="386"/>
      <c r="G14" s="387">
        <v>0</v>
      </c>
      <c r="H14" s="388">
        <v>1</v>
      </c>
      <c r="I14" s="389" t="s">
        <v>67</v>
      </c>
      <c r="J14" s="387">
        <v>0</v>
      </c>
      <c r="K14" s="388">
        <v>1</v>
      </c>
      <c r="L14" s="390" t="s">
        <v>67</v>
      </c>
      <c r="M14" s="387">
        <v>0</v>
      </c>
      <c r="N14" s="388">
        <v>1</v>
      </c>
      <c r="O14" s="389" t="s">
        <v>67</v>
      </c>
      <c r="P14" s="387">
        <v>0</v>
      </c>
      <c r="Q14" s="388">
        <v>1</v>
      </c>
      <c r="R14" s="390" t="s">
        <v>67</v>
      </c>
      <c r="S14" s="391">
        <f t="shared" si="0"/>
        <v>0</v>
      </c>
      <c r="T14" s="406">
        <f t="shared" si="1"/>
        <v>4</v>
      </c>
    </row>
    <row r="15" spans="1:20" ht="13.5" customHeight="1" x14ac:dyDescent="0.2">
      <c r="A15" s="488" t="s">
        <v>125</v>
      </c>
      <c r="B15" s="485" t="s">
        <v>126</v>
      </c>
      <c r="C15" s="385" t="s">
        <v>65</v>
      </c>
      <c r="D15" s="385" t="s">
        <v>66</v>
      </c>
      <c r="E15" s="385" t="s">
        <v>67</v>
      </c>
      <c r="F15" s="386">
        <v>60</v>
      </c>
      <c r="G15" s="387"/>
      <c r="H15" s="388"/>
      <c r="I15" s="389"/>
      <c r="J15" s="387"/>
      <c r="K15" s="388"/>
      <c r="L15" s="390"/>
      <c r="M15" s="387">
        <v>0.5</v>
      </c>
      <c r="N15" s="388">
        <v>1</v>
      </c>
      <c r="O15" s="389" t="s">
        <v>67</v>
      </c>
      <c r="P15" s="387">
        <v>0.5</v>
      </c>
      <c r="Q15" s="388">
        <v>1</v>
      </c>
      <c r="R15" s="390" t="s">
        <v>67</v>
      </c>
      <c r="S15" s="405">
        <f t="shared" si="0"/>
        <v>15</v>
      </c>
      <c r="T15" s="406">
        <f t="shared" si="1"/>
        <v>2</v>
      </c>
    </row>
    <row r="16" spans="1:20" ht="13.5" customHeight="1" x14ac:dyDescent="0.2">
      <c r="A16" s="404" t="s">
        <v>127</v>
      </c>
      <c r="B16" s="485" t="s">
        <v>128</v>
      </c>
      <c r="C16" s="385" t="s">
        <v>65</v>
      </c>
      <c r="D16" s="385" t="s">
        <v>66</v>
      </c>
      <c r="E16" s="385" t="s">
        <v>67</v>
      </c>
      <c r="F16" s="386">
        <v>60</v>
      </c>
      <c r="G16" s="387">
        <v>0.5</v>
      </c>
      <c r="H16" s="388">
        <v>2</v>
      </c>
      <c r="I16" s="389" t="s">
        <v>67</v>
      </c>
      <c r="J16" s="387">
        <v>0.5</v>
      </c>
      <c r="K16" s="388">
        <v>2</v>
      </c>
      <c r="L16" s="390" t="s">
        <v>67</v>
      </c>
      <c r="M16" s="387">
        <v>0.5</v>
      </c>
      <c r="N16" s="388">
        <v>2</v>
      </c>
      <c r="O16" s="389" t="s">
        <v>67</v>
      </c>
      <c r="P16" s="387">
        <v>0.5</v>
      </c>
      <c r="Q16" s="388">
        <v>2</v>
      </c>
      <c r="R16" s="390" t="s">
        <v>67</v>
      </c>
      <c r="S16" s="391">
        <f>SUM(G16,J16,M16,P16)*15</f>
        <v>30</v>
      </c>
      <c r="T16" s="406">
        <f>SUM(H16,K16,N16,Q16)</f>
        <v>8</v>
      </c>
    </row>
    <row r="17" spans="1:20" ht="13.5" customHeight="1" x14ac:dyDescent="0.2">
      <c r="A17" s="404" t="s">
        <v>19</v>
      </c>
      <c r="B17" s="485" t="s">
        <v>129</v>
      </c>
      <c r="C17" s="385" t="s">
        <v>65</v>
      </c>
      <c r="D17" s="385" t="s">
        <v>66</v>
      </c>
      <c r="E17" s="385" t="s">
        <v>67</v>
      </c>
      <c r="F17" s="386">
        <v>60</v>
      </c>
      <c r="G17" s="387">
        <v>0.5</v>
      </c>
      <c r="H17" s="388">
        <v>2</v>
      </c>
      <c r="I17" s="389" t="s">
        <v>67</v>
      </c>
      <c r="J17" s="387">
        <v>0.5</v>
      </c>
      <c r="K17" s="388">
        <v>2</v>
      </c>
      <c r="L17" s="390" t="s">
        <v>67</v>
      </c>
      <c r="M17" s="387"/>
      <c r="N17" s="388"/>
      <c r="O17" s="389"/>
      <c r="P17" s="387"/>
      <c r="Q17" s="388"/>
      <c r="R17" s="390"/>
      <c r="S17" s="391">
        <f t="shared" si="0"/>
        <v>15</v>
      </c>
      <c r="T17" s="406">
        <f t="shared" si="1"/>
        <v>4</v>
      </c>
    </row>
    <row r="18" spans="1:20" ht="13.5" customHeight="1" thickBot="1" x14ac:dyDescent="0.25">
      <c r="A18" s="510" t="s">
        <v>71</v>
      </c>
      <c r="B18" s="487" t="s">
        <v>483</v>
      </c>
      <c r="C18" s="445" t="s">
        <v>65</v>
      </c>
      <c r="D18" s="445" t="s">
        <v>70</v>
      </c>
      <c r="E18" s="445" t="s">
        <v>67</v>
      </c>
      <c r="F18" s="447">
        <v>60</v>
      </c>
      <c r="G18" s="503">
        <v>1</v>
      </c>
      <c r="H18" s="511">
        <v>4</v>
      </c>
      <c r="I18" s="504" t="s">
        <v>67</v>
      </c>
      <c r="J18" s="503">
        <v>1</v>
      </c>
      <c r="K18" s="511">
        <v>4</v>
      </c>
      <c r="L18" s="486" t="s">
        <v>68</v>
      </c>
      <c r="M18" s="503">
        <v>1</v>
      </c>
      <c r="N18" s="511">
        <v>4</v>
      </c>
      <c r="O18" s="504" t="s">
        <v>67</v>
      </c>
      <c r="P18" s="503">
        <v>1</v>
      </c>
      <c r="Q18" s="511">
        <v>4</v>
      </c>
      <c r="R18" s="486" t="s">
        <v>67</v>
      </c>
      <c r="S18" s="505">
        <f>SUM(G18,J18,M18,P18)*15</f>
        <v>60</v>
      </c>
      <c r="T18" s="506">
        <f t="shared" si="1"/>
        <v>16</v>
      </c>
    </row>
    <row r="19" spans="1:20" ht="13.5" customHeight="1" x14ac:dyDescent="0.2">
      <c r="A19" s="507" t="s">
        <v>72</v>
      </c>
      <c r="B19" s="478" t="s">
        <v>73</v>
      </c>
      <c r="C19" s="441"/>
      <c r="D19" s="441" t="s">
        <v>70</v>
      </c>
      <c r="E19" s="441" t="s">
        <v>74</v>
      </c>
      <c r="F19" s="442">
        <v>45</v>
      </c>
      <c r="G19" s="480">
        <v>2</v>
      </c>
      <c r="H19" s="481">
        <v>3</v>
      </c>
      <c r="I19" s="483" t="s">
        <v>68</v>
      </c>
      <c r="J19" s="480">
        <v>2</v>
      </c>
      <c r="K19" s="481">
        <v>3</v>
      </c>
      <c r="L19" s="483" t="s">
        <v>68</v>
      </c>
      <c r="M19" s="480"/>
      <c r="N19" s="481"/>
      <c r="O19" s="483"/>
      <c r="P19" s="480"/>
      <c r="Q19" s="481"/>
      <c r="R19" s="483"/>
      <c r="S19" s="508">
        <f t="shared" si="0"/>
        <v>60</v>
      </c>
      <c r="T19" s="509">
        <f t="shared" si="1"/>
        <v>6</v>
      </c>
    </row>
    <row r="20" spans="1:20" ht="13.5" customHeight="1" x14ac:dyDescent="0.2">
      <c r="A20" s="404" t="s">
        <v>75</v>
      </c>
      <c r="B20" s="485" t="s">
        <v>76</v>
      </c>
      <c r="C20" s="385" t="s">
        <v>65</v>
      </c>
      <c r="D20" s="385" t="s">
        <v>70</v>
      </c>
      <c r="E20" s="385" t="s">
        <v>77</v>
      </c>
      <c r="F20" s="386">
        <v>45</v>
      </c>
      <c r="G20" s="387">
        <v>2</v>
      </c>
      <c r="H20" s="388">
        <v>2</v>
      </c>
      <c r="I20" s="390" t="s">
        <v>67</v>
      </c>
      <c r="J20" s="387">
        <v>2</v>
      </c>
      <c r="K20" s="388">
        <v>2</v>
      </c>
      <c r="L20" s="390" t="s">
        <v>67</v>
      </c>
      <c r="M20" s="387"/>
      <c r="N20" s="388"/>
      <c r="O20" s="390"/>
      <c r="P20" s="387"/>
      <c r="Q20" s="388"/>
      <c r="R20" s="390"/>
      <c r="S20" s="405">
        <f t="shared" si="0"/>
        <v>60</v>
      </c>
      <c r="T20" s="406">
        <f t="shared" si="1"/>
        <v>4</v>
      </c>
    </row>
    <row r="21" spans="1:20" ht="13.5" customHeight="1" thickBot="1" x14ac:dyDescent="0.25">
      <c r="A21" s="510" t="s">
        <v>78</v>
      </c>
      <c r="B21" s="487" t="s">
        <v>79</v>
      </c>
      <c r="C21" s="445" t="s">
        <v>65</v>
      </c>
      <c r="D21" s="445" t="s">
        <v>70</v>
      </c>
      <c r="E21" s="445" t="s">
        <v>77</v>
      </c>
      <c r="F21" s="447">
        <v>45</v>
      </c>
      <c r="G21" s="503"/>
      <c r="H21" s="511"/>
      <c r="I21" s="486"/>
      <c r="J21" s="503"/>
      <c r="K21" s="511"/>
      <c r="L21" s="486"/>
      <c r="M21" s="503">
        <v>2</v>
      </c>
      <c r="N21" s="511">
        <v>2</v>
      </c>
      <c r="O21" s="486" t="s">
        <v>67</v>
      </c>
      <c r="P21" s="503">
        <v>2</v>
      </c>
      <c r="Q21" s="511">
        <v>2</v>
      </c>
      <c r="R21" s="486" t="s">
        <v>67</v>
      </c>
      <c r="S21" s="512">
        <f>SUM(G21,J21,M21,P21)*15</f>
        <v>60</v>
      </c>
      <c r="T21" s="506">
        <f>SUM(H21,K21,N21,Q21)</f>
        <v>4</v>
      </c>
    </row>
    <row r="22" spans="1:20" ht="13.5" customHeight="1" thickTop="1" thickBot="1" x14ac:dyDescent="0.25">
      <c r="A22" s="566" t="s">
        <v>80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8"/>
    </row>
    <row r="23" spans="1:20" ht="13.5" customHeight="1" thickBot="1" x14ac:dyDescent="0.25">
      <c r="A23" s="415" t="s">
        <v>81</v>
      </c>
      <c r="B23" s="416"/>
      <c r="C23" s="417"/>
      <c r="D23" s="417"/>
      <c r="E23" s="417"/>
      <c r="F23" s="418"/>
      <c r="G23" s="399"/>
      <c r="H23" s="400">
        <v>3</v>
      </c>
      <c r="I23" s="401"/>
      <c r="J23" s="399"/>
      <c r="K23" s="400">
        <v>3</v>
      </c>
      <c r="L23" s="401"/>
      <c r="M23" s="399"/>
      <c r="N23" s="400">
        <v>3</v>
      </c>
      <c r="O23" s="401"/>
      <c r="P23" s="399"/>
      <c r="Q23" s="400"/>
      <c r="R23" s="513"/>
      <c r="S23" s="463"/>
      <c r="T23" s="464">
        <f t="shared" ref="T23" si="2">SUM(H23,K23,N23,Q23)</f>
        <v>9</v>
      </c>
    </row>
    <row r="24" spans="1:20" ht="13.5" customHeight="1" thickTop="1" thickBot="1" x14ac:dyDescent="0.25">
      <c r="A24" s="514" t="s">
        <v>82</v>
      </c>
      <c r="B24" s="515" t="s">
        <v>83</v>
      </c>
      <c r="C24" s="470"/>
      <c r="D24" s="470"/>
      <c r="E24" s="470" t="s">
        <v>84</v>
      </c>
      <c r="F24" s="471"/>
      <c r="G24" s="516"/>
      <c r="H24" s="517"/>
      <c r="I24" s="518"/>
      <c r="J24" s="516"/>
      <c r="K24" s="517"/>
      <c r="L24" s="518"/>
      <c r="M24" s="516">
        <v>0</v>
      </c>
      <c r="N24" s="517">
        <v>7</v>
      </c>
      <c r="O24" s="518" t="s">
        <v>67</v>
      </c>
      <c r="P24" s="516">
        <v>0</v>
      </c>
      <c r="Q24" s="517">
        <v>8</v>
      </c>
      <c r="R24" s="519" t="s">
        <v>67</v>
      </c>
      <c r="S24" s="520">
        <f t="shared" ref="S24" si="3">SUM(G24,J24,M24,P24)*15</f>
        <v>0</v>
      </c>
      <c r="T24" s="521">
        <f>SUM(H24,K24,N24,Q24)</f>
        <v>15</v>
      </c>
    </row>
    <row r="25" spans="1:20" ht="13.5" customHeight="1" thickTop="1" thickBot="1" x14ac:dyDescent="0.25">
      <c r="A25" s="569" t="s">
        <v>85</v>
      </c>
      <c r="B25" s="570"/>
      <c r="C25" s="570"/>
      <c r="D25" s="570"/>
      <c r="E25" s="570"/>
      <c r="F25" s="571"/>
      <c r="G25" s="472">
        <f t="shared" ref="G25:T25" si="4">SUM(G8:G24)</f>
        <v>12</v>
      </c>
      <c r="H25" s="473">
        <f t="shared" si="4"/>
        <v>28</v>
      </c>
      <c r="I25" s="474"/>
      <c r="J25" s="472">
        <f t="shared" si="4"/>
        <v>12</v>
      </c>
      <c r="K25" s="473">
        <f t="shared" si="4"/>
        <v>28</v>
      </c>
      <c r="L25" s="474"/>
      <c r="M25" s="472">
        <f t="shared" si="4"/>
        <v>9</v>
      </c>
      <c r="N25" s="473">
        <f t="shared" si="4"/>
        <v>33</v>
      </c>
      <c r="O25" s="474"/>
      <c r="P25" s="472">
        <f t="shared" si="4"/>
        <v>9</v>
      </c>
      <c r="Q25" s="473">
        <f t="shared" si="4"/>
        <v>31</v>
      </c>
      <c r="R25" s="474"/>
      <c r="S25" s="475">
        <f t="shared" si="4"/>
        <v>630</v>
      </c>
      <c r="T25" s="476">
        <f t="shared" si="4"/>
        <v>120</v>
      </c>
    </row>
    <row r="26" spans="1:20" ht="12.75" thickTop="1" x14ac:dyDescent="0.2"/>
    <row r="27" spans="1:20" x14ac:dyDescent="0.2">
      <c r="A27" s="81" t="s">
        <v>86</v>
      </c>
      <c r="S27" s="81"/>
    </row>
    <row r="28" spans="1:20" x14ac:dyDescent="0.2">
      <c r="A28" s="81" t="s">
        <v>87</v>
      </c>
      <c r="S28" s="81"/>
    </row>
    <row r="29" spans="1:20" x14ac:dyDescent="0.2">
      <c r="A29" s="81" t="s">
        <v>88</v>
      </c>
      <c r="S29" s="81"/>
    </row>
    <row r="30" spans="1:20" x14ac:dyDescent="0.2">
      <c r="S30" s="81"/>
      <c r="T30" s="14"/>
    </row>
    <row r="31" spans="1:20" x14ac:dyDescent="0.2">
      <c r="A31" s="224" t="s">
        <v>89</v>
      </c>
      <c r="S31" s="81"/>
      <c r="T31" s="14"/>
    </row>
    <row r="32" spans="1:20" x14ac:dyDescent="0.2">
      <c r="A32" s="13" t="s">
        <v>90</v>
      </c>
      <c r="D32" s="81" t="s">
        <v>91</v>
      </c>
      <c r="E32" s="13"/>
      <c r="G32" s="81" t="s">
        <v>92</v>
      </c>
      <c r="H32" s="13"/>
      <c r="K32" s="13"/>
      <c r="L32" s="13"/>
      <c r="M32" s="13" t="s">
        <v>93</v>
      </c>
      <c r="N32" s="13"/>
      <c r="P32" s="13"/>
      <c r="R32" s="14"/>
      <c r="S32" s="81"/>
    </row>
    <row r="33" spans="1:19" s="81" customFormat="1" x14ac:dyDescent="0.2">
      <c r="A33" s="13" t="s">
        <v>94</v>
      </c>
      <c r="D33" s="81" t="s">
        <v>95</v>
      </c>
      <c r="E33" s="13"/>
      <c r="G33" s="81" t="s">
        <v>96</v>
      </c>
      <c r="H33" s="13"/>
      <c r="K33" s="13"/>
      <c r="L33" s="13"/>
      <c r="M33" s="13" t="s">
        <v>97</v>
      </c>
      <c r="N33" s="13"/>
      <c r="P33" s="13"/>
      <c r="R33" s="14"/>
    </row>
    <row r="34" spans="1:19" s="81" customFormat="1" x14ac:dyDescent="0.2">
      <c r="A34" s="81" t="s">
        <v>98</v>
      </c>
      <c r="D34" s="81" t="s">
        <v>99</v>
      </c>
      <c r="G34" s="81" t="s">
        <v>100</v>
      </c>
      <c r="M34" s="81" t="s">
        <v>101</v>
      </c>
      <c r="R34" s="94"/>
    </row>
    <row r="35" spans="1:19" s="81" customFormat="1" x14ac:dyDescent="0.2">
      <c r="A35" s="81" t="s">
        <v>102</v>
      </c>
      <c r="G35" s="81" t="s">
        <v>103</v>
      </c>
      <c r="R35" s="94"/>
    </row>
    <row r="36" spans="1:19" s="81" customFormat="1" x14ac:dyDescent="0.2">
      <c r="A36" s="81" t="s">
        <v>104</v>
      </c>
      <c r="G36" s="81" t="s">
        <v>105</v>
      </c>
      <c r="R36" s="94"/>
    </row>
    <row r="37" spans="1:19" s="81" customFormat="1" x14ac:dyDescent="0.2"/>
    <row r="38" spans="1:19" s="81" customFormat="1" x14ac:dyDescent="0.2">
      <c r="A38" s="224" t="s">
        <v>106</v>
      </c>
      <c r="S38" s="94"/>
    </row>
    <row r="39" spans="1:19" s="81" customFormat="1" x14ac:dyDescent="0.2">
      <c r="A39" s="81" t="s">
        <v>130</v>
      </c>
    </row>
    <row r="40" spans="1:19" s="81" customFormat="1" x14ac:dyDescent="0.2">
      <c r="A40" s="81" t="s">
        <v>108</v>
      </c>
    </row>
    <row r="41" spans="1:19" s="81" customFormat="1" x14ac:dyDescent="0.2">
      <c r="A41" s="81" t="s">
        <v>109</v>
      </c>
    </row>
    <row r="42" spans="1:19" s="81" customFormat="1" x14ac:dyDescent="0.2">
      <c r="A42" s="81" t="s">
        <v>110</v>
      </c>
    </row>
    <row r="43" spans="1:19" s="81" customFormat="1" x14ac:dyDescent="0.2">
      <c r="A43" s="81" t="s">
        <v>111</v>
      </c>
    </row>
  </sheetData>
  <sheetProtection algorithmName="SHA-512" hashValue="3rLqNLC1TZScqrUTuDRF9kTDqxq4n92Ai5L7ovh/XZjPsQ0m1n+YA0yZOpV0n1SPreXAM+HQPhMYhQasStcLVQ==" saltValue="knHoGBP6uR3awpVLJwT7Z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workbookViewId="0">
      <selection activeCell="Y33" sqref="Y33"/>
    </sheetView>
  </sheetViews>
  <sheetFormatPr defaultRowHeight="15" x14ac:dyDescent="0.25"/>
  <cols>
    <col min="1" max="1" width="35.5703125" customWidth="1"/>
    <col min="2" max="3" width="12.42578125" customWidth="1"/>
    <col min="4" max="6" width="5" customWidth="1"/>
    <col min="7" max="18" width="3.7109375" customWidth="1"/>
    <col min="19" max="20" width="4.85546875" customWidth="1"/>
  </cols>
  <sheetData>
    <row r="1" spans="1:20" ht="15.75" thickTop="1" x14ac:dyDescent="0.25">
      <c r="A1" s="590" t="s">
        <v>286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5.75" thickBot="1" x14ac:dyDescent="0.3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5.75" thickBot="1" x14ac:dyDescent="0.3">
      <c r="A3" s="617" t="s">
        <v>132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5.75" thickBot="1" x14ac:dyDescent="0.3">
      <c r="A4" s="608" t="s">
        <v>45</v>
      </c>
      <c r="B4" s="609"/>
      <c r="C4" s="609"/>
      <c r="D4" s="609"/>
      <c r="E4" s="609"/>
      <c r="F4" s="610"/>
      <c r="G4" s="728" t="s">
        <v>46</v>
      </c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30"/>
      <c r="S4" s="728"/>
      <c r="T4" s="743"/>
    </row>
    <row r="5" spans="1:20" ht="18" customHeight="1" thickBot="1" x14ac:dyDescent="0.3">
      <c r="A5" s="735" t="s">
        <v>47</v>
      </c>
      <c r="B5" s="737" t="s">
        <v>48</v>
      </c>
      <c r="C5" s="739" t="s">
        <v>49</v>
      </c>
      <c r="D5" s="739" t="s">
        <v>50</v>
      </c>
      <c r="E5" s="739" t="s">
        <v>51</v>
      </c>
      <c r="F5" s="741" t="s">
        <v>52</v>
      </c>
      <c r="G5" s="728" t="s">
        <v>53</v>
      </c>
      <c r="H5" s="729"/>
      <c r="I5" s="730"/>
      <c r="J5" s="728" t="s">
        <v>54</v>
      </c>
      <c r="K5" s="729"/>
      <c r="L5" s="730"/>
      <c r="M5" s="728" t="s">
        <v>55</v>
      </c>
      <c r="N5" s="729"/>
      <c r="O5" s="730"/>
      <c r="P5" s="728" t="s">
        <v>56</v>
      </c>
      <c r="Q5" s="729"/>
      <c r="R5" s="730"/>
      <c r="S5" s="731" t="s">
        <v>57</v>
      </c>
      <c r="T5" s="733" t="s">
        <v>58</v>
      </c>
    </row>
    <row r="6" spans="1:20" ht="18" customHeight="1" thickBot="1" x14ac:dyDescent="0.3">
      <c r="A6" s="799"/>
      <c r="B6" s="800"/>
      <c r="C6" s="801"/>
      <c r="D6" s="801"/>
      <c r="E6" s="801"/>
      <c r="F6" s="802"/>
      <c r="G6" s="173" t="s">
        <v>59</v>
      </c>
      <c r="H6" s="174" t="s">
        <v>60</v>
      </c>
      <c r="I6" s="262" t="s">
        <v>61</v>
      </c>
      <c r="J6" s="173" t="s">
        <v>59</v>
      </c>
      <c r="K6" s="174" t="s">
        <v>60</v>
      </c>
      <c r="L6" s="262" t="s">
        <v>61</v>
      </c>
      <c r="M6" s="173" t="s">
        <v>59</v>
      </c>
      <c r="N6" s="174" t="s">
        <v>60</v>
      </c>
      <c r="O6" s="262" t="s">
        <v>61</v>
      </c>
      <c r="P6" s="173" t="s">
        <v>59</v>
      </c>
      <c r="Q6" s="174" t="s">
        <v>60</v>
      </c>
      <c r="R6" s="175" t="s">
        <v>61</v>
      </c>
      <c r="S6" s="797"/>
      <c r="T6" s="798"/>
    </row>
    <row r="7" spans="1:20" ht="13.5" customHeight="1" thickTop="1" thickBot="1" x14ac:dyDescent="0.3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5">
      <c r="A8" s="233" t="s">
        <v>287</v>
      </c>
      <c r="B8" s="157" t="s">
        <v>288</v>
      </c>
      <c r="C8" s="203" t="s">
        <v>65</v>
      </c>
      <c r="D8" s="203" t="s">
        <v>66</v>
      </c>
      <c r="E8" s="203" t="s">
        <v>67</v>
      </c>
      <c r="F8" s="204">
        <v>60</v>
      </c>
      <c r="G8" s="193">
        <v>2</v>
      </c>
      <c r="H8" s="194">
        <v>9</v>
      </c>
      <c r="I8" s="201" t="s">
        <v>68</v>
      </c>
      <c r="J8" s="193">
        <v>2</v>
      </c>
      <c r="K8" s="194">
        <v>9</v>
      </c>
      <c r="L8" s="201" t="s">
        <v>68</v>
      </c>
      <c r="M8" s="193">
        <v>2</v>
      </c>
      <c r="N8" s="194">
        <v>9</v>
      </c>
      <c r="O8" s="201" t="s">
        <v>68</v>
      </c>
      <c r="P8" s="193">
        <v>2</v>
      </c>
      <c r="Q8" s="194">
        <v>9</v>
      </c>
      <c r="R8" s="201" t="s">
        <v>68</v>
      </c>
      <c r="S8" s="234">
        <f>SUM(G8,J8,M8,P8)*15</f>
        <v>120</v>
      </c>
      <c r="T8" s="202">
        <f>SUM(H8,K8,N8,Q8)</f>
        <v>36</v>
      </c>
    </row>
    <row r="9" spans="1:20" ht="13.5" customHeight="1" x14ac:dyDescent="0.25">
      <c r="A9" s="183" t="s">
        <v>289</v>
      </c>
      <c r="B9" s="251" t="s">
        <v>446</v>
      </c>
      <c r="C9" s="184" t="s">
        <v>65</v>
      </c>
      <c r="D9" s="184" t="s">
        <v>70</v>
      </c>
      <c r="E9" s="184" t="s">
        <v>67</v>
      </c>
      <c r="F9" s="185">
        <v>60</v>
      </c>
      <c r="G9" s="186">
        <v>1</v>
      </c>
      <c r="H9" s="187">
        <v>3</v>
      </c>
      <c r="I9" s="8" t="s">
        <v>68</v>
      </c>
      <c r="J9" s="186">
        <v>1</v>
      </c>
      <c r="K9" s="187">
        <v>3</v>
      </c>
      <c r="L9" s="188" t="s">
        <v>68</v>
      </c>
      <c r="M9" s="186">
        <v>1</v>
      </c>
      <c r="N9" s="187">
        <v>3</v>
      </c>
      <c r="O9" s="8" t="s">
        <v>68</v>
      </c>
      <c r="P9" s="186">
        <v>1</v>
      </c>
      <c r="Q9" s="187">
        <v>3</v>
      </c>
      <c r="R9" s="188" t="s">
        <v>68</v>
      </c>
      <c r="S9" s="48">
        <f>SUM(G9,J9,M9,P9)*15</f>
        <v>60</v>
      </c>
      <c r="T9" s="189">
        <f>SUM(H9,K9,N9,Q9)</f>
        <v>12</v>
      </c>
    </row>
    <row r="10" spans="1:20" ht="13.5" customHeight="1" thickBot="1" x14ac:dyDescent="0.3">
      <c r="A10" s="75" t="s">
        <v>275</v>
      </c>
      <c r="B10" s="157" t="s">
        <v>276</v>
      </c>
      <c r="C10" s="203" t="s">
        <v>65</v>
      </c>
      <c r="D10" s="203" t="s">
        <v>66</v>
      </c>
      <c r="E10" s="203" t="s">
        <v>77</v>
      </c>
      <c r="F10" s="204">
        <v>60</v>
      </c>
      <c r="G10" s="193">
        <v>2</v>
      </c>
      <c r="H10" s="194">
        <v>3</v>
      </c>
      <c r="I10" s="201" t="s">
        <v>67</v>
      </c>
      <c r="J10" s="193">
        <v>2</v>
      </c>
      <c r="K10" s="194">
        <v>3</v>
      </c>
      <c r="L10" s="195" t="s">
        <v>67</v>
      </c>
      <c r="M10" s="193"/>
      <c r="N10" s="194"/>
      <c r="O10" s="201"/>
      <c r="P10" s="193"/>
      <c r="Q10" s="194"/>
      <c r="R10" s="195"/>
      <c r="S10" s="234">
        <f t="shared" ref="S10:S13" si="0">SUM(G10,J10,M10,P10)*15</f>
        <v>60</v>
      </c>
      <c r="T10" s="202">
        <f>SUM(H10,K10,N10,Q10)</f>
        <v>6</v>
      </c>
    </row>
    <row r="11" spans="1:20" ht="13.5" customHeight="1" x14ac:dyDescent="0.25">
      <c r="A11" s="210" t="s">
        <v>272</v>
      </c>
      <c r="B11" s="158" t="s">
        <v>273</v>
      </c>
      <c r="C11" s="191" t="s">
        <v>65</v>
      </c>
      <c r="D11" s="191" t="s">
        <v>70</v>
      </c>
      <c r="E11" s="191" t="s">
        <v>74</v>
      </c>
      <c r="F11" s="192">
        <v>45</v>
      </c>
      <c r="G11" s="222">
        <v>2</v>
      </c>
      <c r="H11" s="223">
        <v>3</v>
      </c>
      <c r="I11" s="182" t="s">
        <v>68</v>
      </c>
      <c r="J11" s="222">
        <v>2</v>
      </c>
      <c r="K11" s="223">
        <v>3</v>
      </c>
      <c r="L11" s="182" t="s">
        <v>68</v>
      </c>
      <c r="M11" s="222"/>
      <c r="N11" s="223"/>
      <c r="O11" s="182"/>
      <c r="P11" s="222"/>
      <c r="Q11" s="223"/>
      <c r="R11" s="182"/>
      <c r="S11" s="241">
        <f t="shared" si="0"/>
        <v>60</v>
      </c>
      <c r="T11" s="196">
        <f t="shared" ref="T11:T13" si="1">SUM(H11,K11,N11,Q11)</f>
        <v>6</v>
      </c>
    </row>
    <row r="12" spans="1:20" ht="13.5" customHeight="1" x14ac:dyDescent="0.25">
      <c r="A12" s="190" t="s">
        <v>75</v>
      </c>
      <c r="B12" s="157" t="s">
        <v>274</v>
      </c>
      <c r="C12" s="203" t="s">
        <v>65</v>
      </c>
      <c r="D12" s="203" t="s">
        <v>70</v>
      </c>
      <c r="E12" s="203" t="s">
        <v>77</v>
      </c>
      <c r="F12" s="204">
        <v>45</v>
      </c>
      <c r="G12" s="193">
        <v>2</v>
      </c>
      <c r="H12" s="194">
        <v>3</v>
      </c>
      <c r="I12" s="195" t="s">
        <v>67</v>
      </c>
      <c r="J12" s="193">
        <v>2</v>
      </c>
      <c r="K12" s="194">
        <v>3</v>
      </c>
      <c r="L12" s="195" t="s">
        <v>67</v>
      </c>
      <c r="M12" s="193"/>
      <c r="N12" s="194"/>
      <c r="O12" s="195"/>
      <c r="P12" s="193"/>
      <c r="Q12" s="194"/>
      <c r="R12" s="195"/>
      <c r="S12" s="235">
        <f t="shared" si="0"/>
        <v>60</v>
      </c>
      <c r="T12" s="202">
        <f t="shared" si="1"/>
        <v>6</v>
      </c>
    </row>
    <row r="13" spans="1:20" ht="13.5" customHeight="1" x14ac:dyDescent="0.25">
      <c r="A13" s="183" t="s">
        <v>290</v>
      </c>
      <c r="B13" s="251" t="s">
        <v>291</v>
      </c>
      <c r="C13" s="184" t="s">
        <v>65</v>
      </c>
      <c r="D13" s="184" t="s">
        <v>70</v>
      </c>
      <c r="E13" s="184" t="s">
        <v>77</v>
      </c>
      <c r="F13" s="185">
        <v>45</v>
      </c>
      <c r="G13" s="186"/>
      <c r="H13" s="187"/>
      <c r="I13" s="188"/>
      <c r="J13" s="186"/>
      <c r="K13" s="187"/>
      <c r="L13" s="188"/>
      <c r="M13" s="186">
        <v>2</v>
      </c>
      <c r="N13" s="187">
        <v>3</v>
      </c>
      <c r="O13" s="188" t="s">
        <v>67</v>
      </c>
      <c r="P13" s="186">
        <v>2</v>
      </c>
      <c r="Q13" s="187">
        <v>3</v>
      </c>
      <c r="R13" s="188" t="s">
        <v>67</v>
      </c>
      <c r="S13" s="236">
        <f t="shared" si="0"/>
        <v>60</v>
      </c>
      <c r="T13" s="189">
        <f t="shared" si="1"/>
        <v>6</v>
      </c>
    </row>
    <row r="14" spans="1:20" ht="13.5" customHeight="1" thickBot="1" x14ac:dyDescent="0.3">
      <c r="A14" s="197" t="s">
        <v>78</v>
      </c>
      <c r="B14" s="198" t="s">
        <v>79</v>
      </c>
      <c r="C14" s="199" t="s">
        <v>65</v>
      </c>
      <c r="D14" s="199" t="s">
        <v>70</v>
      </c>
      <c r="E14" s="199" t="s">
        <v>74</v>
      </c>
      <c r="F14" s="200">
        <v>45</v>
      </c>
      <c r="G14" s="231"/>
      <c r="H14" s="229"/>
      <c r="I14" s="230"/>
      <c r="J14" s="231"/>
      <c r="K14" s="229"/>
      <c r="L14" s="230"/>
      <c r="M14" s="231">
        <v>2</v>
      </c>
      <c r="N14" s="229">
        <v>2</v>
      </c>
      <c r="O14" s="230" t="s">
        <v>67</v>
      </c>
      <c r="P14" s="231">
        <v>2</v>
      </c>
      <c r="Q14" s="229">
        <v>2</v>
      </c>
      <c r="R14" s="230" t="s">
        <v>67</v>
      </c>
      <c r="S14" s="237">
        <f>SUM(G14,J14,M14,P14)*15</f>
        <v>60</v>
      </c>
      <c r="T14" s="228">
        <f>SUM(H14,K14,N14,Q14)</f>
        <v>4</v>
      </c>
    </row>
    <row r="15" spans="1:20" ht="13.5" customHeight="1" x14ac:dyDescent="0.25">
      <c r="A15" s="190" t="s">
        <v>265</v>
      </c>
      <c r="B15" s="157" t="s">
        <v>266</v>
      </c>
      <c r="C15" s="203" t="s">
        <v>65</v>
      </c>
      <c r="D15" s="203" t="s">
        <v>70</v>
      </c>
      <c r="E15" s="203" t="s">
        <v>67</v>
      </c>
      <c r="F15" s="204">
        <v>60</v>
      </c>
      <c r="G15" s="193">
        <v>2</v>
      </c>
      <c r="H15" s="194">
        <v>2</v>
      </c>
      <c r="I15" s="201" t="s">
        <v>67</v>
      </c>
      <c r="J15" s="193">
        <v>2</v>
      </c>
      <c r="K15" s="194">
        <v>2</v>
      </c>
      <c r="L15" s="195" t="s">
        <v>67</v>
      </c>
      <c r="M15" s="193">
        <v>2</v>
      </c>
      <c r="N15" s="194">
        <v>2</v>
      </c>
      <c r="O15" s="201" t="s">
        <v>67</v>
      </c>
      <c r="P15" s="193">
        <v>2</v>
      </c>
      <c r="Q15" s="194">
        <v>2</v>
      </c>
      <c r="R15" s="201" t="s">
        <v>67</v>
      </c>
      <c r="S15" s="234">
        <f>SUM(G15,J15,M15,P15)*15</f>
        <v>120</v>
      </c>
      <c r="T15" s="202">
        <f>SUM(H15,K15,N15,Q15)</f>
        <v>8</v>
      </c>
    </row>
    <row r="16" spans="1:20" ht="13.5" customHeight="1" thickBot="1" x14ac:dyDescent="0.3">
      <c r="A16" s="211" t="s">
        <v>267</v>
      </c>
      <c r="B16" s="212" t="s">
        <v>268</v>
      </c>
      <c r="C16" s="213" t="s">
        <v>65</v>
      </c>
      <c r="D16" s="213" t="s">
        <v>70</v>
      </c>
      <c r="E16" s="213" t="s">
        <v>67</v>
      </c>
      <c r="F16" s="214">
        <v>60</v>
      </c>
      <c r="G16" s="16"/>
      <c r="H16" s="17"/>
      <c r="I16" s="375"/>
      <c r="J16" s="16">
        <v>2</v>
      </c>
      <c r="K16" s="17">
        <v>2</v>
      </c>
      <c r="L16" s="1" t="s">
        <v>67</v>
      </c>
      <c r="M16" s="16"/>
      <c r="N16" s="17"/>
      <c r="O16" s="375"/>
      <c r="P16" s="16">
        <v>2</v>
      </c>
      <c r="Q16" s="17">
        <v>2</v>
      </c>
      <c r="R16" s="14" t="s">
        <v>67</v>
      </c>
      <c r="S16" s="32">
        <f>SUM(G16,J16,M16,P16)*15</f>
        <v>60</v>
      </c>
      <c r="T16" s="160">
        <f>SUM(H16,K16,N16,Q16)</f>
        <v>4</v>
      </c>
    </row>
    <row r="17" spans="1:20" ht="13.5" customHeight="1" thickBot="1" x14ac:dyDescent="0.3">
      <c r="A17" s="794" t="s">
        <v>80</v>
      </c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6"/>
    </row>
    <row r="18" spans="1:20" ht="13.5" customHeight="1" thickBot="1" x14ac:dyDescent="0.3">
      <c r="A18" s="211" t="s">
        <v>81</v>
      </c>
      <c r="B18" s="212"/>
      <c r="C18" s="213"/>
      <c r="D18" s="213"/>
      <c r="E18" s="213"/>
      <c r="F18" s="214"/>
      <c r="G18" s="153"/>
      <c r="H18" s="154">
        <v>6</v>
      </c>
      <c r="I18" s="208"/>
      <c r="J18" s="153"/>
      <c r="K18" s="154">
        <v>4</v>
      </c>
      <c r="L18" s="208"/>
      <c r="M18" s="153"/>
      <c r="N18" s="154">
        <v>4</v>
      </c>
      <c r="O18" s="208"/>
      <c r="P18" s="153"/>
      <c r="Q18" s="154">
        <v>3</v>
      </c>
      <c r="R18" s="209"/>
      <c r="S18" s="238">
        <f t="shared" ref="S18:S19" si="2">SUM(G18,J18,M18,P18)*15</f>
        <v>0</v>
      </c>
      <c r="T18" s="155">
        <f>SUM(H18,K18,N18,,Q18)</f>
        <v>17</v>
      </c>
    </row>
    <row r="19" spans="1:20" ht="13.5" customHeight="1" thickTop="1" thickBot="1" x14ac:dyDescent="0.3">
      <c r="A19" s="31" t="s">
        <v>82</v>
      </c>
      <c r="B19" s="250" t="s">
        <v>83</v>
      </c>
      <c r="C19" s="218"/>
      <c r="D19" s="218"/>
      <c r="E19" s="218"/>
      <c r="F19" s="219"/>
      <c r="G19" s="153"/>
      <c r="H19" s="154"/>
      <c r="I19" s="208"/>
      <c r="J19" s="153"/>
      <c r="K19" s="154"/>
      <c r="L19" s="208"/>
      <c r="M19" s="153">
        <v>0</v>
      </c>
      <c r="N19" s="154">
        <v>7</v>
      </c>
      <c r="O19" s="208" t="s">
        <v>67</v>
      </c>
      <c r="P19" s="153">
        <v>0</v>
      </c>
      <c r="Q19" s="154">
        <v>8</v>
      </c>
      <c r="R19" s="209" t="s">
        <v>67</v>
      </c>
      <c r="S19" s="238">
        <f t="shared" si="2"/>
        <v>0</v>
      </c>
      <c r="T19" s="155">
        <f>SUM(H19,K19,N19,,Q19)</f>
        <v>15</v>
      </c>
    </row>
    <row r="20" spans="1:20" ht="13.5" customHeight="1" thickTop="1" thickBot="1" x14ac:dyDescent="0.3">
      <c r="A20" s="614" t="s">
        <v>85</v>
      </c>
      <c r="B20" s="615"/>
      <c r="C20" s="615"/>
      <c r="D20" s="615"/>
      <c r="E20" s="615"/>
      <c r="F20" s="616"/>
      <c r="G20" s="227">
        <f t="shared" ref="G20:T20" si="3">SUM(G8:G19)</f>
        <v>11</v>
      </c>
      <c r="H20" s="176">
        <f t="shared" si="3"/>
        <v>29</v>
      </c>
      <c r="I20" s="177">
        <f t="shared" si="3"/>
        <v>0</v>
      </c>
      <c r="J20" s="227">
        <f t="shared" si="3"/>
        <v>13</v>
      </c>
      <c r="K20" s="176">
        <f t="shared" si="3"/>
        <v>29</v>
      </c>
      <c r="L20" s="177">
        <f t="shared" si="3"/>
        <v>0</v>
      </c>
      <c r="M20" s="227">
        <f t="shared" si="3"/>
        <v>9</v>
      </c>
      <c r="N20" s="176">
        <f t="shared" si="3"/>
        <v>30</v>
      </c>
      <c r="O20" s="177">
        <f t="shared" si="3"/>
        <v>0</v>
      </c>
      <c r="P20" s="227">
        <f t="shared" si="3"/>
        <v>11</v>
      </c>
      <c r="Q20" s="176">
        <f t="shared" si="3"/>
        <v>32</v>
      </c>
      <c r="R20" s="177">
        <f t="shared" si="3"/>
        <v>0</v>
      </c>
      <c r="S20" s="240">
        <f t="shared" si="3"/>
        <v>660</v>
      </c>
      <c r="T20" s="178">
        <f t="shared" si="3"/>
        <v>120</v>
      </c>
    </row>
    <row r="21" spans="1:20" ht="12" customHeight="1" thickTop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4"/>
      <c r="T21" s="94"/>
    </row>
    <row r="22" spans="1:20" ht="12" customHeight="1" x14ac:dyDescent="0.25">
      <c r="A22" s="81" t="s">
        <v>86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4"/>
      <c r="T22" s="94"/>
    </row>
    <row r="23" spans="1:20" ht="12" customHeight="1" x14ac:dyDescent="0.25">
      <c r="A23" s="81" t="s">
        <v>87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4"/>
      <c r="T23" s="94"/>
    </row>
    <row r="24" spans="1:20" ht="12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4"/>
      <c r="T24" s="94"/>
    </row>
    <row r="25" spans="1:20" ht="12" customHeigh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94"/>
      <c r="T25" s="94"/>
    </row>
    <row r="26" spans="1:20" ht="12" customHeight="1" x14ac:dyDescent="0.25">
      <c r="A26" s="224" t="s">
        <v>89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4"/>
      <c r="T26" s="94"/>
    </row>
    <row r="27" spans="1:20" ht="12" customHeight="1" x14ac:dyDescent="0.25">
      <c r="A27" s="13" t="s">
        <v>90</v>
      </c>
      <c r="B27" s="81"/>
      <c r="C27" s="81"/>
      <c r="D27" s="81" t="s">
        <v>91</v>
      </c>
      <c r="E27" s="13"/>
      <c r="F27" s="81"/>
      <c r="G27" s="81" t="s">
        <v>92</v>
      </c>
      <c r="H27" s="13"/>
      <c r="I27" s="81"/>
      <c r="J27" s="81"/>
      <c r="K27" s="13"/>
      <c r="L27" s="13"/>
      <c r="M27" s="13" t="s">
        <v>93</v>
      </c>
      <c r="N27" s="13"/>
      <c r="O27" s="81"/>
      <c r="P27" s="13"/>
      <c r="Q27" s="81"/>
      <c r="R27" s="14"/>
      <c r="S27" s="94"/>
      <c r="T27" s="94"/>
    </row>
    <row r="28" spans="1:20" ht="12" customHeight="1" x14ac:dyDescent="0.25">
      <c r="A28" s="13" t="s">
        <v>94</v>
      </c>
      <c r="B28" s="81"/>
      <c r="C28" s="81"/>
      <c r="D28" s="81" t="s">
        <v>95</v>
      </c>
      <c r="E28" s="13"/>
      <c r="F28" s="81"/>
      <c r="G28" s="81" t="s">
        <v>96</v>
      </c>
      <c r="H28" s="13"/>
      <c r="I28" s="81"/>
      <c r="J28" s="81"/>
      <c r="K28" s="13"/>
      <c r="L28" s="13"/>
      <c r="M28" s="13" t="s">
        <v>97</v>
      </c>
      <c r="N28" s="13"/>
      <c r="O28" s="81"/>
      <c r="P28" s="13"/>
      <c r="Q28" s="81"/>
      <c r="R28" s="14"/>
      <c r="S28" s="94"/>
      <c r="T28" s="94"/>
    </row>
    <row r="29" spans="1:20" ht="12" customHeight="1" x14ac:dyDescent="0.25">
      <c r="A29" s="81" t="s">
        <v>98</v>
      </c>
      <c r="B29" s="81"/>
      <c r="C29" s="81"/>
      <c r="D29" s="81" t="s">
        <v>99</v>
      </c>
      <c r="E29" s="81"/>
      <c r="F29" s="81"/>
      <c r="G29" s="81" t="s">
        <v>100</v>
      </c>
      <c r="H29" s="81"/>
      <c r="I29" s="81"/>
      <c r="J29" s="81"/>
      <c r="K29" s="81"/>
      <c r="L29" s="81"/>
      <c r="M29" s="81" t="s">
        <v>101</v>
      </c>
      <c r="N29" s="81"/>
      <c r="O29" s="81"/>
      <c r="P29" s="81"/>
      <c r="Q29" s="81"/>
      <c r="R29" s="94"/>
      <c r="S29" s="94"/>
      <c r="T29" s="94"/>
    </row>
    <row r="30" spans="1:20" ht="12" customHeight="1" x14ac:dyDescent="0.25">
      <c r="A30" s="81" t="s">
        <v>102</v>
      </c>
      <c r="B30" s="81"/>
      <c r="C30" s="81"/>
      <c r="D30" s="81"/>
      <c r="E30" s="81"/>
      <c r="F30" s="81"/>
      <c r="G30" s="81" t="s">
        <v>103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4"/>
      <c r="S30" s="94"/>
      <c r="T30" s="94"/>
    </row>
    <row r="31" spans="1:20" ht="12" customHeight="1" x14ac:dyDescent="0.25">
      <c r="A31" s="81" t="s">
        <v>104</v>
      </c>
      <c r="B31" s="81"/>
      <c r="C31" s="81"/>
      <c r="D31" s="81"/>
      <c r="E31" s="81"/>
      <c r="F31" s="81"/>
      <c r="G31" s="81" t="s">
        <v>105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4"/>
      <c r="S31" s="81"/>
      <c r="T31" s="81"/>
    </row>
    <row r="32" spans="1:20" ht="12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2" customHeight="1" x14ac:dyDescent="0.25">
      <c r="A33" s="224" t="s">
        <v>106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2" customHeight="1" x14ac:dyDescent="0.25">
      <c r="A34" s="81" t="s">
        <v>130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12" customHeight="1" x14ac:dyDescent="0.25">
      <c r="A35" s="81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ht="12" customHeight="1" x14ac:dyDescent="0.25">
      <c r="A36" s="81" t="s">
        <v>109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2" customHeight="1" x14ac:dyDescent="0.25">
      <c r="A37" s="81" t="s">
        <v>110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2" customHeight="1" x14ac:dyDescent="0.25">
      <c r="A38" s="81" t="s">
        <v>111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</sheetData>
  <sheetProtection algorithmName="SHA-512" hashValue="ggYc8n4P8n4Sj09CVejFE2rllVuaykUpjsHyQZN4+lHyr2+5dXWZ2KuSo0TH3/3UfKabD30zKsNoENUvvsY0xQ==" saltValue="Nw7WaPRn8BlHSkkqoMr1ew==" spinCount="100000" sheet="1" objects="1" scenarios="1"/>
  <mergeCells count="21">
    <mergeCell ref="A1:T1"/>
    <mergeCell ref="A2:T2"/>
    <mergeCell ref="A3:T3"/>
    <mergeCell ref="A4:F4"/>
    <mergeCell ref="G4:R4"/>
    <mergeCell ref="S4:T4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47"/>
  <sheetViews>
    <sheetView zoomScaleNormal="100" workbookViewId="0">
      <selection sqref="A1:T1"/>
    </sheetView>
  </sheetViews>
  <sheetFormatPr defaultColWidth="9.140625" defaultRowHeight="12" x14ac:dyDescent="0.2"/>
  <cols>
    <col min="1" max="1" width="36" style="13" customWidth="1"/>
    <col min="2" max="2" width="12.28515625" style="13" customWidth="1"/>
    <col min="3" max="3" width="11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2.95" customHeight="1" thickTop="1" x14ac:dyDescent="0.2">
      <c r="A1" s="624" t="s">
        <v>292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2.9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2.95" customHeight="1" thickBot="1" x14ac:dyDescent="0.25">
      <c r="A3" s="803" t="s">
        <v>168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s="81" customFormat="1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s="81" customFormat="1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s="81" customFormat="1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2.9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2.95" customHeight="1" x14ac:dyDescent="0.2">
      <c r="A8" s="210" t="s">
        <v>293</v>
      </c>
      <c r="B8" s="158" t="s">
        <v>294</v>
      </c>
      <c r="C8" s="191" t="s">
        <v>65</v>
      </c>
      <c r="D8" s="191" t="s">
        <v>70</v>
      </c>
      <c r="E8" s="191" t="s">
        <v>67</v>
      </c>
      <c r="F8" s="192">
        <v>45</v>
      </c>
      <c r="G8" s="193">
        <v>2</v>
      </c>
      <c r="H8" s="194">
        <v>4</v>
      </c>
      <c r="I8" s="195" t="s">
        <v>67</v>
      </c>
      <c r="J8" s="193">
        <v>2</v>
      </c>
      <c r="K8" s="194">
        <v>4</v>
      </c>
      <c r="L8" s="195" t="s">
        <v>67</v>
      </c>
      <c r="M8" s="193">
        <v>2</v>
      </c>
      <c r="N8" s="194">
        <v>4</v>
      </c>
      <c r="O8" s="195" t="s">
        <v>67</v>
      </c>
      <c r="P8" s="193">
        <v>2</v>
      </c>
      <c r="Q8" s="194">
        <v>4</v>
      </c>
      <c r="R8" s="195" t="s">
        <v>67</v>
      </c>
      <c r="S8" s="241">
        <f t="shared" ref="S8:S12" si="0">SUM(G8,J8,M8,P8)*15</f>
        <v>120</v>
      </c>
      <c r="T8" s="196">
        <f t="shared" ref="T8:T12" si="1">SUM(H8,K8,N8,Q8)</f>
        <v>16</v>
      </c>
    </row>
    <row r="9" spans="1:20" ht="12.95" customHeight="1" x14ac:dyDescent="0.2">
      <c r="A9" s="183" t="s">
        <v>174</v>
      </c>
      <c r="B9" s="251" t="s">
        <v>295</v>
      </c>
      <c r="C9" s="184" t="s">
        <v>65</v>
      </c>
      <c r="D9" s="184" t="s">
        <v>70</v>
      </c>
      <c r="E9" s="184" t="s">
        <v>67</v>
      </c>
      <c r="F9" s="185">
        <v>60</v>
      </c>
      <c r="G9" s="193">
        <v>2</v>
      </c>
      <c r="H9" s="194">
        <v>1</v>
      </c>
      <c r="I9" s="195" t="s">
        <v>67</v>
      </c>
      <c r="J9" s="193">
        <v>2</v>
      </c>
      <c r="K9" s="194">
        <v>1</v>
      </c>
      <c r="L9" s="195" t="s">
        <v>67</v>
      </c>
      <c r="M9" s="193">
        <v>2</v>
      </c>
      <c r="N9" s="194">
        <v>1</v>
      </c>
      <c r="O9" s="195" t="s">
        <v>67</v>
      </c>
      <c r="P9" s="193">
        <v>2</v>
      </c>
      <c r="Q9" s="194">
        <v>1</v>
      </c>
      <c r="R9" s="195" t="s">
        <v>67</v>
      </c>
      <c r="S9" s="236">
        <f>SUM(G9,J9,M9,P9)*15</f>
        <v>120</v>
      </c>
      <c r="T9" s="189">
        <f>SUM(H9,K9,N9,Q9)</f>
        <v>4</v>
      </c>
    </row>
    <row r="10" spans="1:20" ht="12.95" customHeight="1" x14ac:dyDescent="0.2">
      <c r="A10" s="183" t="s">
        <v>75</v>
      </c>
      <c r="B10" s="251" t="s">
        <v>76</v>
      </c>
      <c r="C10" s="184" t="s">
        <v>65</v>
      </c>
      <c r="D10" s="184" t="s">
        <v>70</v>
      </c>
      <c r="E10" s="184" t="s">
        <v>77</v>
      </c>
      <c r="F10" s="185">
        <v>45</v>
      </c>
      <c r="G10" s="186">
        <v>2</v>
      </c>
      <c r="H10" s="187">
        <v>2</v>
      </c>
      <c r="I10" s="188" t="s">
        <v>67</v>
      </c>
      <c r="J10" s="186">
        <v>2</v>
      </c>
      <c r="K10" s="187">
        <v>2</v>
      </c>
      <c r="L10" s="188" t="s">
        <v>67</v>
      </c>
      <c r="M10" s="186"/>
      <c r="N10" s="187"/>
      <c r="O10" s="188"/>
      <c r="P10" s="186"/>
      <c r="Q10" s="187"/>
      <c r="R10" s="188"/>
      <c r="S10" s="236">
        <f t="shared" si="0"/>
        <v>60</v>
      </c>
      <c r="T10" s="189">
        <f t="shared" si="1"/>
        <v>4</v>
      </c>
    </row>
    <row r="11" spans="1:20" ht="12.95" customHeight="1" x14ac:dyDescent="0.2">
      <c r="A11" s="183" t="s">
        <v>72</v>
      </c>
      <c r="B11" s="251" t="s">
        <v>73</v>
      </c>
      <c r="C11" s="184" t="s">
        <v>65</v>
      </c>
      <c r="D11" s="184" t="s">
        <v>70</v>
      </c>
      <c r="E11" s="184" t="s">
        <v>74</v>
      </c>
      <c r="F11" s="185">
        <v>45</v>
      </c>
      <c r="G11" s="186">
        <v>2</v>
      </c>
      <c r="H11" s="187">
        <v>3</v>
      </c>
      <c r="I11" s="188" t="s">
        <v>68</v>
      </c>
      <c r="J11" s="186">
        <v>2</v>
      </c>
      <c r="K11" s="187">
        <v>3</v>
      </c>
      <c r="L11" s="188" t="s">
        <v>68</v>
      </c>
      <c r="M11" s="186"/>
      <c r="N11" s="187"/>
      <c r="O11" s="188"/>
      <c r="P11" s="186"/>
      <c r="Q11" s="187"/>
      <c r="R11" s="188"/>
      <c r="S11" s="236">
        <f t="shared" si="0"/>
        <v>60</v>
      </c>
      <c r="T11" s="189">
        <f t="shared" si="1"/>
        <v>6</v>
      </c>
    </row>
    <row r="12" spans="1:20" ht="12.95" customHeight="1" thickBot="1" x14ac:dyDescent="0.25">
      <c r="A12" s="183" t="s">
        <v>296</v>
      </c>
      <c r="B12" s="251" t="s">
        <v>297</v>
      </c>
      <c r="C12" s="184" t="s">
        <v>65</v>
      </c>
      <c r="D12" s="184" t="s">
        <v>70</v>
      </c>
      <c r="E12" s="184" t="s">
        <v>77</v>
      </c>
      <c r="F12" s="185">
        <v>45</v>
      </c>
      <c r="G12" s="186">
        <v>2</v>
      </c>
      <c r="H12" s="187">
        <v>2</v>
      </c>
      <c r="I12" s="188" t="s">
        <v>67</v>
      </c>
      <c r="J12" s="186">
        <v>2</v>
      </c>
      <c r="K12" s="187">
        <v>2</v>
      </c>
      <c r="L12" s="188" t="s">
        <v>67</v>
      </c>
      <c r="M12" s="186"/>
      <c r="N12" s="187"/>
      <c r="O12" s="188"/>
      <c r="P12" s="186"/>
      <c r="Q12" s="187"/>
      <c r="R12" s="188"/>
      <c r="S12" s="236">
        <f t="shared" si="0"/>
        <v>60</v>
      </c>
      <c r="T12" s="189">
        <f t="shared" si="1"/>
        <v>4</v>
      </c>
    </row>
    <row r="13" spans="1:20" ht="12.95" customHeight="1" thickTop="1" thickBot="1" x14ac:dyDescent="0.25">
      <c r="A13" s="605" t="s">
        <v>298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7"/>
    </row>
    <row r="14" spans="1:20" ht="12.95" customHeight="1" x14ac:dyDescent="0.2">
      <c r="A14" s="7" t="s">
        <v>15</v>
      </c>
      <c r="B14" s="159" t="s">
        <v>299</v>
      </c>
      <c r="C14" s="184" t="s">
        <v>65</v>
      </c>
      <c r="D14" s="184" t="s">
        <v>66</v>
      </c>
      <c r="E14" s="184" t="s">
        <v>67</v>
      </c>
      <c r="F14" s="185">
        <v>60</v>
      </c>
      <c r="G14" s="186">
        <v>2</v>
      </c>
      <c r="H14" s="187">
        <v>6</v>
      </c>
      <c r="I14" s="8" t="s">
        <v>68</v>
      </c>
      <c r="J14" s="186">
        <v>2</v>
      </c>
      <c r="K14" s="187">
        <v>6</v>
      </c>
      <c r="L14" s="8" t="s">
        <v>68</v>
      </c>
      <c r="M14" s="186">
        <v>2</v>
      </c>
      <c r="N14" s="187">
        <v>6</v>
      </c>
      <c r="O14" s="8" t="s">
        <v>68</v>
      </c>
      <c r="P14" s="186">
        <v>2</v>
      </c>
      <c r="Q14" s="187">
        <v>6</v>
      </c>
      <c r="R14" s="8" t="s">
        <v>68</v>
      </c>
      <c r="S14" s="236">
        <f t="shared" ref="S14:S18" si="2">SUM(G14,J14,M14,P14)*15</f>
        <v>120</v>
      </c>
      <c r="T14" s="189">
        <f t="shared" ref="T14:T18" si="3">SUM(H14,K14,N14,Q14)</f>
        <v>24</v>
      </c>
    </row>
    <row r="15" spans="1:20" ht="12.95" customHeight="1" x14ac:dyDescent="0.2">
      <c r="A15" s="183" t="s">
        <v>300</v>
      </c>
      <c r="B15" s="159" t="s">
        <v>301</v>
      </c>
      <c r="C15" s="3" t="s">
        <v>65</v>
      </c>
      <c r="D15" s="3" t="s">
        <v>66</v>
      </c>
      <c r="E15" s="3" t="s">
        <v>67</v>
      </c>
      <c r="F15" s="4">
        <v>60</v>
      </c>
      <c r="G15" s="186">
        <v>0</v>
      </c>
      <c r="H15" s="187">
        <v>1</v>
      </c>
      <c r="I15" s="188" t="s">
        <v>67</v>
      </c>
      <c r="J15" s="186">
        <v>0</v>
      </c>
      <c r="K15" s="187">
        <v>1</v>
      </c>
      <c r="L15" s="188" t="s">
        <v>67</v>
      </c>
      <c r="M15" s="186">
        <v>0</v>
      </c>
      <c r="N15" s="187">
        <v>2</v>
      </c>
      <c r="O15" s="188" t="s">
        <v>67</v>
      </c>
      <c r="P15" s="186">
        <v>0</v>
      </c>
      <c r="Q15" s="187">
        <v>2</v>
      </c>
      <c r="R15" s="188" t="s">
        <v>67</v>
      </c>
      <c r="S15" s="32">
        <f>SUM(G15,J15,M15,P15)*15</f>
        <v>0</v>
      </c>
      <c r="T15" s="6">
        <f>SUM(H15,K15,N15,Q15)</f>
        <v>6</v>
      </c>
    </row>
    <row r="16" spans="1:20" ht="12.95" customHeight="1" x14ac:dyDescent="0.2">
      <c r="A16" s="183" t="s">
        <v>302</v>
      </c>
      <c r="B16" s="251" t="s">
        <v>303</v>
      </c>
      <c r="C16" s="184" t="s">
        <v>65</v>
      </c>
      <c r="D16" s="184" t="s">
        <v>66</v>
      </c>
      <c r="E16" s="184" t="s">
        <v>67</v>
      </c>
      <c r="F16" s="185">
        <v>60</v>
      </c>
      <c r="G16" s="193">
        <v>1</v>
      </c>
      <c r="H16" s="194">
        <v>2</v>
      </c>
      <c r="I16" s="195" t="s">
        <v>68</v>
      </c>
      <c r="J16" s="193">
        <v>1</v>
      </c>
      <c r="K16" s="194">
        <v>2</v>
      </c>
      <c r="L16" s="195" t="s">
        <v>68</v>
      </c>
      <c r="M16" s="193">
        <v>1</v>
      </c>
      <c r="N16" s="194">
        <v>2</v>
      </c>
      <c r="O16" s="195" t="s">
        <v>68</v>
      </c>
      <c r="P16" s="193">
        <v>1</v>
      </c>
      <c r="Q16" s="194">
        <v>2</v>
      </c>
      <c r="R16" s="195" t="s">
        <v>68</v>
      </c>
      <c r="S16" s="236">
        <f t="shared" si="2"/>
        <v>60</v>
      </c>
      <c r="T16" s="189">
        <f t="shared" si="3"/>
        <v>8</v>
      </c>
    </row>
    <row r="17" spans="1:20" ht="12.95" customHeight="1" x14ac:dyDescent="0.2">
      <c r="A17" s="183" t="s">
        <v>304</v>
      </c>
      <c r="B17" s="251" t="s">
        <v>305</v>
      </c>
      <c r="C17" s="184" t="s">
        <v>65</v>
      </c>
      <c r="D17" s="184" t="s">
        <v>66</v>
      </c>
      <c r="E17" s="184" t="s">
        <v>67</v>
      </c>
      <c r="F17" s="185">
        <v>60</v>
      </c>
      <c r="G17" s="186">
        <v>0.5</v>
      </c>
      <c r="H17" s="187">
        <v>1</v>
      </c>
      <c r="I17" s="188" t="s">
        <v>67</v>
      </c>
      <c r="J17" s="186">
        <v>0.5</v>
      </c>
      <c r="K17" s="187">
        <v>1</v>
      </c>
      <c r="L17" s="188" t="s">
        <v>67</v>
      </c>
      <c r="M17" s="186">
        <v>0.5</v>
      </c>
      <c r="N17" s="187">
        <v>1</v>
      </c>
      <c r="O17" s="188" t="s">
        <v>67</v>
      </c>
      <c r="P17" s="186">
        <v>0.5</v>
      </c>
      <c r="Q17" s="187">
        <v>1</v>
      </c>
      <c r="R17" s="188" t="s">
        <v>67</v>
      </c>
      <c r="S17" s="236">
        <f t="shared" si="2"/>
        <v>30</v>
      </c>
      <c r="T17" s="189">
        <f t="shared" si="3"/>
        <v>4</v>
      </c>
    </row>
    <row r="18" spans="1:20" ht="12.95" customHeight="1" x14ac:dyDescent="0.2">
      <c r="A18" s="183" t="s">
        <v>306</v>
      </c>
      <c r="B18" s="251" t="s">
        <v>307</v>
      </c>
      <c r="C18" s="184" t="s">
        <v>65</v>
      </c>
      <c r="D18" s="184" t="s">
        <v>70</v>
      </c>
      <c r="E18" s="184" t="s">
        <v>74</v>
      </c>
      <c r="F18" s="185">
        <v>45</v>
      </c>
      <c r="G18" s="186">
        <v>1</v>
      </c>
      <c r="H18" s="187">
        <v>1</v>
      </c>
      <c r="I18" s="8" t="s">
        <v>68</v>
      </c>
      <c r="J18" s="186">
        <v>1</v>
      </c>
      <c r="K18" s="187">
        <v>2</v>
      </c>
      <c r="L18" s="188" t="s">
        <v>68</v>
      </c>
      <c r="M18" s="186"/>
      <c r="N18" s="187"/>
      <c r="O18" s="8"/>
      <c r="P18" s="186"/>
      <c r="Q18" s="187"/>
      <c r="R18" s="188"/>
      <c r="S18" s="236">
        <f t="shared" si="2"/>
        <v>30</v>
      </c>
      <c r="T18" s="189">
        <f t="shared" si="3"/>
        <v>3</v>
      </c>
    </row>
    <row r="19" spans="1:20" ht="12.95" customHeight="1" thickBot="1" x14ac:dyDescent="0.25">
      <c r="A19" s="183" t="s">
        <v>308</v>
      </c>
      <c r="B19" s="251" t="s">
        <v>309</v>
      </c>
      <c r="C19" s="184" t="s">
        <v>65</v>
      </c>
      <c r="D19" s="184" t="s">
        <v>70</v>
      </c>
      <c r="E19" s="184" t="s">
        <v>74</v>
      </c>
      <c r="F19" s="185">
        <v>45</v>
      </c>
      <c r="G19" s="9">
        <v>2</v>
      </c>
      <c r="H19" s="10">
        <v>2</v>
      </c>
      <c r="I19" s="11" t="s">
        <v>68</v>
      </c>
      <c r="J19" s="9">
        <v>2</v>
      </c>
      <c r="K19" s="187">
        <v>2</v>
      </c>
      <c r="L19" s="12" t="s">
        <v>68</v>
      </c>
      <c r="M19" s="9"/>
      <c r="N19" s="10"/>
      <c r="O19" s="11"/>
      <c r="P19" s="9"/>
      <c r="Q19" s="10"/>
      <c r="R19" s="11"/>
      <c r="S19" s="236">
        <f>SUM(G19,J19,M19,P19)*15</f>
        <v>60</v>
      </c>
      <c r="T19" s="202">
        <f>SUM(H19,K19,N19,Q19)</f>
        <v>4</v>
      </c>
    </row>
    <row r="20" spans="1:20" ht="12.95" customHeight="1" thickBot="1" x14ac:dyDescent="0.25">
      <c r="A20" s="44" t="s">
        <v>310</v>
      </c>
      <c r="B20" s="36"/>
      <c r="C20" s="37"/>
      <c r="D20" s="37"/>
      <c r="E20" s="37"/>
      <c r="F20" s="38"/>
      <c r="G20" s="39">
        <f>SUM(G14:G19)</f>
        <v>6.5</v>
      </c>
      <c r="H20" s="40">
        <f>SUM(H14:H19)</f>
        <v>13</v>
      </c>
      <c r="I20" s="41"/>
      <c r="J20" s="39">
        <f t="shared" ref="J20:T20" si="4">SUM(J14:J19)</f>
        <v>6.5</v>
      </c>
      <c r="K20" s="40">
        <f t="shared" si="4"/>
        <v>14</v>
      </c>
      <c r="L20" s="41"/>
      <c r="M20" s="45">
        <f t="shared" si="4"/>
        <v>3.5</v>
      </c>
      <c r="N20" s="40">
        <f t="shared" si="4"/>
        <v>11</v>
      </c>
      <c r="O20" s="41"/>
      <c r="P20" s="45">
        <f t="shared" si="4"/>
        <v>3.5</v>
      </c>
      <c r="Q20" s="40">
        <f t="shared" si="4"/>
        <v>11</v>
      </c>
      <c r="R20" s="41"/>
      <c r="S20" s="42">
        <f t="shared" si="4"/>
        <v>300</v>
      </c>
      <c r="T20" s="43">
        <f t="shared" si="4"/>
        <v>49</v>
      </c>
    </row>
    <row r="21" spans="1:20" s="81" customFormat="1" ht="12.95" customHeight="1" thickTop="1" thickBot="1" x14ac:dyDescent="0.25">
      <c r="A21" s="611" t="s">
        <v>311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3"/>
    </row>
    <row r="22" spans="1:20" ht="12.95" customHeight="1" x14ac:dyDescent="0.2">
      <c r="A22" s="183" t="s">
        <v>312</v>
      </c>
      <c r="B22" s="251" t="s">
        <v>313</v>
      </c>
      <c r="C22" s="184" t="s">
        <v>65</v>
      </c>
      <c r="D22" s="184" t="s">
        <v>70</v>
      </c>
      <c r="E22" s="184" t="s">
        <v>74</v>
      </c>
      <c r="F22" s="185">
        <v>45</v>
      </c>
      <c r="G22" s="186">
        <v>2</v>
      </c>
      <c r="H22" s="187">
        <v>2</v>
      </c>
      <c r="I22" s="8" t="s">
        <v>68</v>
      </c>
      <c r="J22" s="186">
        <v>2</v>
      </c>
      <c r="K22" s="187">
        <v>2</v>
      </c>
      <c r="L22" s="188" t="s">
        <v>68</v>
      </c>
      <c r="M22" s="186"/>
      <c r="N22" s="187"/>
      <c r="O22" s="8"/>
      <c r="P22" s="186"/>
      <c r="Q22" s="187"/>
      <c r="R22" s="188"/>
      <c r="S22" s="236">
        <f t="shared" ref="S22:S23" si="5">SUM(G22,J22,M22,P22)*15</f>
        <v>60</v>
      </c>
      <c r="T22" s="189">
        <f t="shared" ref="T22:T23" si="6">SUM(H22,K22,N22,Q22)</f>
        <v>4</v>
      </c>
    </row>
    <row r="23" spans="1:20" ht="12.95" customHeight="1" thickBot="1" x14ac:dyDescent="0.25">
      <c r="A23" s="162" t="s">
        <v>314</v>
      </c>
      <c r="B23" s="163" t="s">
        <v>315</v>
      </c>
      <c r="C23" s="164" t="s">
        <v>65</v>
      </c>
      <c r="D23" s="164" t="s">
        <v>70</v>
      </c>
      <c r="E23" s="164" t="s">
        <v>74</v>
      </c>
      <c r="F23" s="165">
        <v>45</v>
      </c>
      <c r="G23" s="166">
        <v>2</v>
      </c>
      <c r="H23" s="167">
        <v>2</v>
      </c>
      <c r="I23" s="30" t="s">
        <v>68</v>
      </c>
      <c r="J23" s="166">
        <v>2</v>
      </c>
      <c r="K23" s="167">
        <v>2</v>
      </c>
      <c r="L23" s="168" t="s">
        <v>68</v>
      </c>
      <c r="M23" s="166"/>
      <c r="N23" s="167"/>
      <c r="O23" s="30"/>
      <c r="P23" s="166"/>
      <c r="Q23" s="167"/>
      <c r="R23" s="168"/>
      <c r="S23" s="35">
        <f t="shared" si="5"/>
        <v>60</v>
      </c>
      <c r="T23" s="169">
        <f t="shared" si="6"/>
        <v>4</v>
      </c>
    </row>
    <row r="24" spans="1:20" ht="12.95" customHeight="1" thickTop="1" thickBot="1" x14ac:dyDescent="0.25">
      <c r="A24" s="806" t="s">
        <v>80</v>
      </c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807"/>
    </row>
    <row r="25" spans="1:20" ht="12.95" customHeight="1" thickBot="1" x14ac:dyDescent="0.25">
      <c r="A25" s="211" t="s">
        <v>176</v>
      </c>
      <c r="B25" s="212"/>
      <c r="C25" s="213"/>
      <c r="D25" s="213"/>
      <c r="E25" s="213"/>
      <c r="F25" s="214"/>
      <c r="G25" s="16"/>
      <c r="H25" s="17">
        <v>4</v>
      </c>
      <c r="I25" s="1"/>
      <c r="J25" s="16"/>
      <c r="K25" s="17">
        <v>4</v>
      </c>
      <c r="L25" s="1"/>
      <c r="M25" s="16"/>
      <c r="N25" s="17">
        <v>5</v>
      </c>
      <c r="O25" s="1"/>
      <c r="P25" s="16"/>
      <c r="Q25" s="17">
        <v>5</v>
      </c>
      <c r="R25" s="23"/>
      <c r="S25" s="33"/>
      <c r="T25" s="160">
        <f t="shared" ref="T25" si="7">SUM(H25,K25,N25,Q25)</f>
        <v>18</v>
      </c>
    </row>
    <row r="26" spans="1:20" ht="12.95" customHeight="1" thickTop="1" thickBot="1" x14ac:dyDescent="0.25">
      <c r="A26" s="31" t="s">
        <v>82</v>
      </c>
      <c r="B26" s="250" t="s">
        <v>83</v>
      </c>
      <c r="C26" s="218"/>
      <c r="D26" s="218"/>
      <c r="E26" s="218" t="s">
        <v>84</v>
      </c>
      <c r="F26" s="219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>SUM(G26,J26,M26,P26)*15</f>
        <v>0</v>
      </c>
      <c r="T26" s="22">
        <f>SUM(H26,K26,N26,Q26)</f>
        <v>15</v>
      </c>
    </row>
    <row r="27" spans="1:20" ht="12.95" customHeight="1" thickTop="1" thickBot="1" x14ac:dyDescent="0.25">
      <c r="A27" s="657" t="s">
        <v>85</v>
      </c>
      <c r="B27" s="658"/>
      <c r="C27" s="658"/>
      <c r="D27" s="658"/>
      <c r="E27" s="658"/>
      <c r="F27" s="666"/>
      <c r="G27" s="226">
        <f t="shared" ref="G27:Q27" si="8">SUM(G8:G12,G20,G22,G25:G26)</f>
        <v>18.5</v>
      </c>
      <c r="H27" s="205">
        <f t="shared" si="8"/>
        <v>31</v>
      </c>
      <c r="I27" s="206"/>
      <c r="J27" s="226">
        <f t="shared" si="8"/>
        <v>18.5</v>
      </c>
      <c r="K27" s="205">
        <f t="shared" si="8"/>
        <v>32</v>
      </c>
      <c r="L27" s="206"/>
      <c r="M27" s="226">
        <f t="shared" si="8"/>
        <v>7.5</v>
      </c>
      <c r="N27" s="205">
        <f t="shared" si="8"/>
        <v>28</v>
      </c>
      <c r="O27" s="206"/>
      <c r="P27" s="226">
        <f t="shared" si="8"/>
        <v>7.5</v>
      </c>
      <c r="Q27" s="205">
        <f t="shared" si="8"/>
        <v>29</v>
      </c>
      <c r="R27" s="206"/>
      <c r="S27" s="239">
        <f>SUM(S8:S12,S20,S22,S25:S26)</f>
        <v>780</v>
      </c>
      <c r="T27" s="207">
        <f>SUM(T8:T12,T20,T22,T25:T26)</f>
        <v>120</v>
      </c>
    </row>
    <row r="28" spans="1:20" ht="12.75" thickTop="1" x14ac:dyDescent="0.2"/>
    <row r="29" spans="1:20" x14ac:dyDescent="0.2">
      <c r="A29" s="13" t="s">
        <v>86</v>
      </c>
    </row>
    <row r="30" spans="1:20" x14ac:dyDescent="0.2">
      <c r="A30" s="13" t="s">
        <v>87</v>
      </c>
    </row>
    <row r="31" spans="1:20" x14ac:dyDescent="0.2">
      <c r="A31" s="13" t="s">
        <v>316</v>
      </c>
    </row>
    <row r="33" spans="1:20" x14ac:dyDescent="0.2">
      <c r="A33" s="46" t="s">
        <v>89</v>
      </c>
    </row>
    <row r="34" spans="1:20" x14ac:dyDescent="0.2">
      <c r="A34" s="13" t="s">
        <v>90</v>
      </c>
      <c r="D34" s="13" t="s">
        <v>91</v>
      </c>
      <c r="G34" s="13" t="s">
        <v>92</v>
      </c>
      <c r="M34" s="13" t="s">
        <v>93</v>
      </c>
      <c r="R34" s="14"/>
      <c r="T34" s="13"/>
    </row>
    <row r="35" spans="1:20" x14ac:dyDescent="0.2">
      <c r="A35" s="13" t="s">
        <v>94</v>
      </c>
      <c r="D35" s="13" t="s">
        <v>95</v>
      </c>
      <c r="G35" s="13" t="s">
        <v>96</v>
      </c>
      <c r="M35" s="13" t="s">
        <v>97</v>
      </c>
      <c r="R35" s="14"/>
      <c r="T35" s="13"/>
    </row>
    <row r="36" spans="1:20" x14ac:dyDescent="0.2">
      <c r="A36" s="13" t="s">
        <v>98</v>
      </c>
      <c r="D36" s="13" t="s">
        <v>99</v>
      </c>
      <c r="G36" s="13" t="s">
        <v>100</v>
      </c>
      <c r="M36" s="13" t="s">
        <v>101</v>
      </c>
      <c r="R36" s="14"/>
      <c r="T36" s="13"/>
    </row>
    <row r="37" spans="1:20" x14ac:dyDescent="0.2">
      <c r="A37" s="13" t="s">
        <v>102</v>
      </c>
      <c r="G37" s="13" t="s">
        <v>103</v>
      </c>
      <c r="R37" s="14"/>
      <c r="T37" s="13"/>
    </row>
    <row r="38" spans="1:20" x14ac:dyDescent="0.2">
      <c r="A38" s="13" t="s">
        <v>104</v>
      </c>
      <c r="G38" s="13" t="s">
        <v>105</v>
      </c>
      <c r="R38" s="14"/>
    </row>
    <row r="40" spans="1:20" x14ac:dyDescent="0.2">
      <c r="A40" s="46" t="s">
        <v>106</v>
      </c>
    </row>
    <row r="41" spans="1:20" x14ac:dyDescent="0.2">
      <c r="A41" s="13" t="s">
        <v>317</v>
      </c>
      <c r="S41" s="13"/>
      <c r="T41" s="13"/>
    </row>
    <row r="42" spans="1:20" x14ac:dyDescent="0.2">
      <c r="A42" s="13" t="s">
        <v>318</v>
      </c>
      <c r="S42" s="13"/>
      <c r="T42" s="13"/>
    </row>
    <row r="43" spans="1:20" x14ac:dyDescent="0.2">
      <c r="A43" s="13" t="s">
        <v>108</v>
      </c>
      <c r="S43" s="13"/>
      <c r="T43" s="13"/>
    </row>
    <row r="44" spans="1:20" x14ac:dyDescent="0.2">
      <c r="A44" s="13" t="s">
        <v>319</v>
      </c>
      <c r="S44" s="13"/>
      <c r="T44" s="13"/>
    </row>
    <row r="45" spans="1:20" x14ac:dyDescent="0.2">
      <c r="A45" s="13" t="s">
        <v>178</v>
      </c>
      <c r="S45" s="13"/>
      <c r="T45" s="13"/>
    </row>
    <row r="46" spans="1:20" x14ac:dyDescent="0.2">
      <c r="A46" s="13" t="s">
        <v>320</v>
      </c>
      <c r="S46" s="13"/>
      <c r="T46" s="13"/>
    </row>
    <row r="47" spans="1:20" x14ac:dyDescent="0.2">
      <c r="A47" s="13" t="s">
        <v>321</v>
      </c>
      <c r="S47" s="13"/>
      <c r="T47" s="13"/>
    </row>
  </sheetData>
  <sheetProtection algorithmName="SHA-512" hashValue="OoxfCfjXm5Dc3Xme8U+34MBER2iOWUxpdVfTv9jcENJVzj++onKyEquhRzfeBRL8wupZAZoqJDEbGv5b4CcBRw==" saltValue="wvYQ5QBiMtY62wor5A7IqQ==" spinCount="100000" sheet="1" objects="1" scenarios="1"/>
  <mergeCells count="23">
    <mergeCell ref="A7:T7"/>
    <mergeCell ref="A13:T13"/>
    <mergeCell ref="A24:T24"/>
    <mergeCell ref="A27:F27"/>
    <mergeCell ref="A21:T21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51"/>
  <sheetViews>
    <sheetView zoomScaleNormal="100" workbookViewId="0">
      <selection sqref="A1:T1"/>
    </sheetView>
  </sheetViews>
  <sheetFormatPr defaultColWidth="9.140625" defaultRowHeight="12" x14ac:dyDescent="0.2"/>
  <cols>
    <col min="1" max="1" width="36.5703125" style="13" customWidth="1"/>
    <col min="2" max="2" width="12.28515625" style="13" customWidth="1"/>
    <col min="3" max="3" width="10.570312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.75" customHeight="1" thickTop="1" x14ac:dyDescent="0.2">
      <c r="A1" s="624" t="s">
        <v>322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803" t="s">
        <v>168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s="81" customFormat="1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s="81" customFormat="1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s="81" customFormat="1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293</v>
      </c>
      <c r="B8" s="158" t="s">
        <v>294</v>
      </c>
      <c r="C8" s="191" t="s">
        <v>65</v>
      </c>
      <c r="D8" s="191" t="s">
        <v>70</v>
      </c>
      <c r="E8" s="191" t="s">
        <v>67</v>
      </c>
      <c r="F8" s="192">
        <v>45</v>
      </c>
      <c r="G8" s="193">
        <v>2</v>
      </c>
      <c r="H8" s="194">
        <v>4</v>
      </c>
      <c r="I8" s="195" t="s">
        <v>67</v>
      </c>
      <c r="J8" s="193">
        <v>2</v>
      </c>
      <c r="K8" s="194">
        <v>4</v>
      </c>
      <c r="L8" s="195" t="s">
        <v>67</v>
      </c>
      <c r="M8" s="193">
        <v>2</v>
      </c>
      <c r="N8" s="194">
        <v>4</v>
      </c>
      <c r="O8" s="195" t="s">
        <v>67</v>
      </c>
      <c r="P8" s="193">
        <v>2</v>
      </c>
      <c r="Q8" s="194">
        <v>4</v>
      </c>
      <c r="R8" s="195" t="s">
        <v>67</v>
      </c>
      <c r="S8" s="241">
        <f>SUM(G8,J8,M8,P8)*15</f>
        <v>120</v>
      </c>
      <c r="T8" s="196">
        <f t="shared" ref="T8:T12" si="0">SUM(H8,K8,N8,Q8)</f>
        <v>16</v>
      </c>
    </row>
    <row r="9" spans="1:20" ht="13.5" customHeight="1" x14ac:dyDescent="0.2">
      <c r="A9" s="183" t="s">
        <v>174</v>
      </c>
      <c r="B9" s="251" t="s">
        <v>295</v>
      </c>
      <c r="C9" s="184" t="s">
        <v>65</v>
      </c>
      <c r="D9" s="184" t="s">
        <v>70</v>
      </c>
      <c r="E9" s="184" t="s">
        <v>67</v>
      </c>
      <c r="F9" s="185">
        <v>60</v>
      </c>
      <c r="G9" s="193">
        <v>2</v>
      </c>
      <c r="H9" s="194">
        <v>1</v>
      </c>
      <c r="I9" s="195" t="s">
        <v>67</v>
      </c>
      <c r="J9" s="193">
        <v>2</v>
      </c>
      <c r="K9" s="194">
        <v>1</v>
      </c>
      <c r="L9" s="195" t="s">
        <v>67</v>
      </c>
      <c r="M9" s="193">
        <v>2</v>
      </c>
      <c r="N9" s="194">
        <v>1</v>
      </c>
      <c r="O9" s="195" t="s">
        <v>67</v>
      </c>
      <c r="P9" s="193">
        <v>2</v>
      </c>
      <c r="Q9" s="194">
        <v>1</v>
      </c>
      <c r="R9" s="195" t="s">
        <v>67</v>
      </c>
      <c r="S9" s="236">
        <f>SUM(G9,J9,M9,P9)*15</f>
        <v>120</v>
      </c>
      <c r="T9" s="189">
        <f>SUM(H9,K9,N9,Q9)</f>
        <v>4</v>
      </c>
    </row>
    <row r="10" spans="1:20" ht="13.5" customHeight="1" x14ac:dyDescent="0.2">
      <c r="A10" s="183" t="s">
        <v>75</v>
      </c>
      <c r="B10" s="251" t="s">
        <v>76</v>
      </c>
      <c r="C10" s="184" t="s">
        <v>65</v>
      </c>
      <c r="D10" s="184" t="s">
        <v>70</v>
      </c>
      <c r="E10" s="184" t="s">
        <v>77</v>
      </c>
      <c r="F10" s="185">
        <v>45</v>
      </c>
      <c r="G10" s="186">
        <v>2</v>
      </c>
      <c r="H10" s="187">
        <v>2</v>
      </c>
      <c r="I10" s="188" t="s">
        <v>67</v>
      </c>
      <c r="J10" s="186">
        <v>2</v>
      </c>
      <c r="K10" s="187">
        <v>2</v>
      </c>
      <c r="L10" s="188" t="s">
        <v>67</v>
      </c>
      <c r="M10" s="186"/>
      <c r="N10" s="187"/>
      <c r="O10" s="188"/>
      <c r="P10" s="186"/>
      <c r="Q10" s="187"/>
      <c r="R10" s="188"/>
      <c r="S10" s="236">
        <f t="shared" ref="S10:S12" si="1">SUM(G10,J10,M10,P10)*15</f>
        <v>60</v>
      </c>
      <c r="T10" s="189">
        <f t="shared" si="0"/>
        <v>4</v>
      </c>
    </row>
    <row r="11" spans="1:20" ht="13.5" customHeight="1" x14ac:dyDescent="0.2">
      <c r="A11" s="183" t="s">
        <v>72</v>
      </c>
      <c r="B11" s="251" t="s">
        <v>73</v>
      </c>
      <c r="C11" s="184" t="s">
        <v>65</v>
      </c>
      <c r="D11" s="184" t="s">
        <v>70</v>
      </c>
      <c r="E11" s="184" t="s">
        <v>74</v>
      </c>
      <c r="F11" s="185">
        <v>45</v>
      </c>
      <c r="G11" s="186">
        <v>2</v>
      </c>
      <c r="H11" s="187">
        <v>3</v>
      </c>
      <c r="I11" s="188" t="s">
        <v>68</v>
      </c>
      <c r="J11" s="186">
        <v>2</v>
      </c>
      <c r="K11" s="187">
        <v>3</v>
      </c>
      <c r="L11" s="188" t="s">
        <v>68</v>
      </c>
      <c r="M11" s="186"/>
      <c r="N11" s="187"/>
      <c r="O11" s="188"/>
      <c r="P11" s="186"/>
      <c r="Q11" s="187"/>
      <c r="R11" s="188"/>
      <c r="S11" s="236">
        <f t="shared" si="1"/>
        <v>60</v>
      </c>
      <c r="T11" s="189">
        <f t="shared" si="0"/>
        <v>6</v>
      </c>
    </row>
    <row r="12" spans="1:20" ht="13.5" customHeight="1" thickBot="1" x14ac:dyDescent="0.25">
      <c r="A12" s="183" t="s">
        <v>296</v>
      </c>
      <c r="B12" s="251" t="s">
        <v>297</v>
      </c>
      <c r="C12" s="184" t="s">
        <v>65</v>
      </c>
      <c r="D12" s="184" t="s">
        <v>70</v>
      </c>
      <c r="E12" s="184" t="s">
        <v>77</v>
      </c>
      <c r="F12" s="185">
        <v>45</v>
      </c>
      <c r="G12" s="186">
        <v>2</v>
      </c>
      <c r="H12" s="187">
        <v>2</v>
      </c>
      <c r="I12" s="188" t="s">
        <v>67</v>
      </c>
      <c r="J12" s="186">
        <v>2</v>
      </c>
      <c r="K12" s="187">
        <v>2</v>
      </c>
      <c r="L12" s="188" t="s">
        <v>67</v>
      </c>
      <c r="M12" s="186"/>
      <c r="N12" s="187"/>
      <c r="O12" s="188"/>
      <c r="P12" s="186"/>
      <c r="Q12" s="187"/>
      <c r="R12" s="188"/>
      <c r="S12" s="236">
        <f t="shared" si="1"/>
        <v>60</v>
      </c>
      <c r="T12" s="189">
        <f t="shared" si="0"/>
        <v>4</v>
      </c>
    </row>
    <row r="13" spans="1:20" ht="13.5" customHeight="1" thickTop="1" thickBot="1" x14ac:dyDescent="0.25">
      <c r="A13" s="605" t="s">
        <v>323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7"/>
    </row>
    <row r="14" spans="1:20" ht="13.5" customHeight="1" x14ac:dyDescent="0.2">
      <c r="A14" s="7" t="s">
        <v>324</v>
      </c>
      <c r="B14" s="251" t="s">
        <v>325</v>
      </c>
      <c r="C14" s="184" t="s">
        <v>65</v>
      </c>
      <c r="D14" s="184" t="s">
        <v>70</v>
      </c>
      <c r="E14" s="184" t="s">
        <v>67</v>
      </c>
      <c r="F14" s="185">
        <v>45</v>
      </c>
      <c r="G14" s="186">
        <v>2</v>
      </c>
      <c r="H14" s="187">
        <v>4</v>
      </c>
      <c r="I14" s="8" t="s">
        <v>68</v>
      </c>
      <c r="J14" s="186">
        <v>2</v>
      </c>
      <c r="K14" s="187">
        <v>4</v>
      </c>
      <c r="L14" s="8" t="s">
        <v>68</v>
      </c>
      <c r="M14" s="186">
        <v>2</v>
      </c>
      <c r="N14" s="187">
        <v>4</v>
      </c>
      <c r="O14" s="8" t="s">
        <v>68</v>
      </c>
      <c r="P14" s="186">
        <v>2</v>
      </c>
      <c r="Q14" s="187">
        <v>4</v>
      </c>
      <c r="R14" s="8" t="s">
        <v>68</v>
      </c>
      <c r="S14" s="236">
        <f t="shared" ref="S14:S17" si="2">SUM(G14,J14,M14,P14)*15</f>
        <v>120</v>
      </c>
      <c r="T14" s="189">
        <f t="shared" ref="T14:T17" si="3">SUM(H14,K14,N14,Q14)</f>
        <v>16</v>
      </c>
    </row>
    <row r="15" spans="1:20" ht="13.5" customHeight="1" x14ac:dyDescent="0.2">
      <c r="A15" s="183" t="s">
        <v>300</v>
      </c>
      <c r="B15" s="159" t="s">
        <v>301</v>
      </c>
      <c r="C15" s="3" t="s">
        <v>65</v>
      </c>
      <c r="D15" s="3" t="s">
        <v>66</v>
      </c>
      <c r="E15" s="3" t="s">
        <v>67</v>
      </c>
      <c r="F15" s="4">
        <v>60</v>
      </c>
      <c r="G15" s="186">
        <v>0</v>
      </c>
      <c r="H15" s="187">
        <v>1</v>
      </c>
      <c r="I15" s="188" t="s">
        <v>67</v>
      </c>
      <c r="J15" s="186">
        <v>0</v>
      </c>
      <c r="K15" s="187">
        <v>1</v>
      </c>
      <c r="L15" s="188" t="s">
        <v>67</v>
      </c>
      <c r="M15" s="186">
        <v>0</v>
      </c>
      <c r="N15" s="187">
        <v>2</v>
      </c>
      <c r="O15" s="188" t="s">
        <v>67</v>
      </c>
      <c r="P15" s="186">
        <v>0</v>
      </c>
      <c r="Q15" s="187">
        <v>2</v>
      </c>
      <c r="R15" s="188" t="s">
        <v>67</v>
      </c>
      <c r="S15" s="32">
        <f>SUM(G15,J15,M15,P15)*15</f>
        <v>0</v>
      </c>
      <c r="T15" s="6">
        <f>SUM(H15,K15,N15,Q15)</f>
        <v>6</v>
      </c>
    </row>
    <row r="16" spans="1:20" ht="13.5" customHeight="1" x14ac:dyDescent="0.2">
      <c r="A16" s="183" t="s">
        <v>15</v>
      </c>
      <c r="B16" s="159" t="s">
        <v>326</v>
      </c>
      <c r="C16" s="184" t="s">
        <v>65</v>
      </c>
      <c r="D16" s="184" t="s">
        <v>66</v>
      </c>
      <c r="E16" s="184" t="s">
        <v>67</v>
      </c>
      <c r="F16" s="185">
        <v>60</v>
      </c>
      <c r="G16" s="193">
        <v>0.5</v>
      </c>
      <c r="H16" s="194">
        <v>2</v>
      </c>
      <c r="I16" s="195" t="s">
        <v>67</v>
      </c>
      <c r="J16" s="193">
        <v>0.5</v>
      </c>
      <c r="K16" s="194">
        <v>2</v>
      </c>
      <c r="L16" s="195" t="s">
        <v>68</v>
      </c>
      <c r="M16" s="186"/>
      <c r="N16" s="187"/>
      <c r="O16" s="188"/>
      <c r="P16" s="186"/>
      <c r="Q16" s="187"/>
      <c r="R16" s="188"/>
      <c r="S16" s="236">
        <f t="shared" si="2"/>
        <v>15</v>
      </c>
      <c r="T16" s="189">
        <f t="shared" si="3"/>
        <v>4</v>
      </c>
    </row>
    <row r="17" spans="1:21" ht="13.5" customHeight="1" x14ac:dyDescent="0.2">
      <c r="A17" s="183" t="s">
        <v>302</v>
      </c>
      <c r="B17" s="251" t="s">
        <v>327</v>
      </c>
      <c r="C17" s="184"/>
      <c r="D17" s="184" t="s">
        <v>66</v>
      </c>
      <c r="E17" s="184" t="s">
        <v>67</v>
      </c>
      <c r="F17" s="185">
        <v>60</v>
      </c>
      <c r="G17" s="186"/>
      <c r="H17" s="187"/>
      <c r="I17" s="188"/>
      <c r="J17" s="186"/>
      <c r="K17" s="194"/>
      <c r="L17" s="188"/>
      <c r="M17" s="193">
        <v>0.5</v>
      </c>
      <c r="N17" s="194">
        <v>2</v>
      </c>
      <c r="O17" s="195" t="s">
        <v>67</v>
      </c>
      <c r="P17" s="193">
        <v>0.5</v>
      </c>
      <c r="Q17" s="194">
        <v>2</v>
      </c>
      <c r="R17" s="195" t="s">
        <v>68</v>
      </c>
      <c r="S17" s="236">
        <f t="shared" si="2"/>
        <v>15</v>
      </c>
      <c r="T17" s="189">
        <f t="shared" si="3"/>
        <v>4</v>
      </c>
    </row>
    <row r="18" spans="1:21" ht="13.5" customHeight="1" x14ac:dyDescent="0.2">
      <c r="A18" s="183" t="s">
        <v>328</v>
      </c>
      <c r="B18" s="251" t="s">
        <v>329</v>
      </c>
      <c r="C18" s="184" t="s">
        <v>65</v>
      </c>
      <c r="D18" s="184" t="s">
        <v>66</v>
      </c>
      <c r="E18" s="184" t="s">
        <v>67</v>
      </c>
      <c r="F18" s="185">
        <v>60</v>
      </c>
      <c r="G18" s="186">
        <v>0.5</v>
      </c>
      <c r="H18" s="187">
        <v>1</v>
      </c>
      <c r="I18" s="8" t="s">
        <v>67</v>
      </c>
      <c r="J18" s="186">
        <v>0.5</v>
      </c>
      <c r="K18" s="187">
        <v>1</v>
      </c>
      <c r="L18" s="188" t="s">
        <v>68</v>
      </c>
      <c r="M18" s="186">
        <v>0.5</v>
      </c>
      <c r="N18" s="187">
        <v>1</v>
      </c>
      <c r="O18" s="8" t="s">
        <v>67</v>
      </c>
      <c r="P18" s="186">
        <v>0.5</v>
      </c>
      <c r="Q18" s="187">
        <v>1</v>
      </c>
      <c r="R18" s="188" t="s">
        <v>68</v>
      </c>
      <c r="S18" s="236">
        <f>SUM(G18,J18,M18,P18)*15</f>
        <v>30</v>
      </c>
      <c r="T18" s="202">
        <f>SUM(H18,K18,N18,Q18)</f>
        <v>4</v>
      </c>
    </row>
    <row r="19" spans="1:21" ht="13.5" customHeight="1" x14ac:dyDescent="0.2">
      <c r="A19" s="183" t="s">
        <v>330</v>
      </c>
      <c r="B19" s="251" t="s">
        <v>331</v>
      </c>
      <c r="C19" s="184" t="s">
        <v>65</v>
      </c>
      <c r="D19" s="184" t="s">
        <v>70</v>
      </c>
      <c r="E19" s="184" t="s">
        <v>77</v>
      </c>
      <c r="F19" s="185">
        <v>45</v>
      </c>
      <c r="G19" s="186">
        <v>2</v>
      </c>
      <c r="H19" s="187">
        <v>2</v>
      </c>
      <c r="I19" s="8" t="s">
        <v>68</v>
      </c>
      <c r="J19" s="186">
        <v>2</v>
      </c>
      <c r="K19" s="187">
        <v>2</v>
      </c>
      <c r="L19" s="188" t="s">
        <v>68</v>
      </c>
      <c r="M19" s="186"/>
      <c r="N19" s="187"/>
      <c r="O19" s="8"/>
      <c r="P19" s="186"/>
      <c r="Q19" s="187"/>
      <c r="R19" s="188"/>
      <c r="S19" s="236">
        <f>SUM(G19,J19,M19,P19)*15</f>
        <v>60</v>
      </c>
      <c r="T19" s="189">
        <f>SUM(H19,K19,N19,Q19)</f>
        <v>4</v>
      </c>
    </row>
    <row r="20" spans="1:21" ht="13.5" customHeight="1" x14ac:dyDescent="0.2">
      <c r="A20" s="183" t="s">
        <v>332</v>
      </c>
      <c r="B20" s="251" t="s">
        <v>333</v>
      </c>
      <c r="C20" s="184"/>
      <c r="D20" s="184" t="s">
        <v>70</v>
      </c>
      <c r="E20" s="184" t="s">
        <v>77</v>
      </c>
      <c r="F20" s="185">
        <v>45</v>
      </c>
      <c r="G20" s="9"/>
      <c r="H20" s="10"/>
      <c r="I20" s="11"/>
      <c r="J20" s="9"/>
      <c r="K20" s="187"/>
      <c r="L20" s="12"/>
      <c r="M20" s="9">
        <v>2</v>
      </c>
      <c r="N20" s="10">
        <v>2</v>
      </c>
      <c r="O20" s="11" t="s">
        <v>68</v>
      </c>
      <c r="P20" s="9">
        <v>2</v>
      </c>
      <c r="Q20" s="187">
        <v>2</v>
      </c>
      <c r="R20" s="12" t="s">
        <v>68</v>
      </c>
      <c r="S20" s="236">
        <f>SUM(G20,J20,M20,P20)*15</f>
        <v>60</v>
      </c>
      <c r="T20" s="189">
        <f>SUM(H20,K20,N20,Q20)</f>
        <v>4</v>
      </c>
    </row>
    <row r="21" spans="1:21" ht="13.5" customHeight="1" x14ac:dyDescent="0.2">
      <c r="A21" s="183" t="s">
        <v>308</v>
      </c>
      <c r="B21" s="251" t="s">
        <v>309</v>
      </c>
      <c r="C21" s="184" t="s">
        <v>65</v>
      </c>
      <c r="D21" s="184" t="s">
        <v>70</v>
      </c>
      <c r="E21" s="184" t="s">
        <v>74</v>
      </c>
      <c r="F21" s="185">
        <v>45</v>
      </c>
      <c r="G21" s="9">
        <v>2</v>
      </c>
      <c r="H21" s="10">
        <v>2</v>
      </c>
      <c r="I21" s="11" t="s">
        <v>68</v>
      </c>
      <c r="J21" s="9">
        <v>2</v>
      </c>
      <c r="K21" s="187">
        <v>2</v>
      </c>
      <c r="L21" s="12" t="s">
        <v>68</v>
      </c>
      <c r="M21" s="9"/>
      <c r="N21" s="10"/>
      <c r="O21" s="11"/>
      <c r="P21" s="9"/>
      <c r="Q21" s="187"/>
      <c r="R21" s="12"/>
      <c r="S21" s="236">
        <f>SUM(G21,J21,M21,P21)*15</f>
        <v>60</v>
      </c>
      <c r="T21" s="189">
        <f>SUM(H21,K21,N21,Q21)</f>
        <v>4</v>
      </c>
    </row>
    <row r="22" spans="1:21" ht="13.5" customHeight="1" x14ac:dyDescent="0.2">
      <c r="A22" s="183" t="s">
        <v>334</v>
      </c>
      <c r="B22" s="251" t="s">
        <v>335</v>
      </c>
      <c r="C22" s="184"/>
      <c r="D22" s="184" t="s">
        <v>70</v>
      </c>
      <c r="E22" s="184" t="s">
        <v>77</v>
      </c>
      <c r="F22" s="185">
        <v>45</v>
      </c>
      <c r="G22" s="9"/>
      <c r="H22" s="10"/>
      <c r="I22" s="11"/>
      <c r="J22" s="9">
        <v>2</v>
      </c>
      <c r="K22" s="187">
        <v>2</v>
      </c>
      <c r="L22" s="12" t="s">
        <v>68</v>
      </c>
      <c r="M22" s="9"/>
      <c r="N22" s="10"/>
      <c r="O22" s="11"/>
      <c r="P22" s="9"/>
      <c r="Q22" s="10"/>
      <c r="R22" s="11"/>
      <c r="S22" s="236">
        <f t="shared" ref="S22:S23" si="4">SUM(G22,J22,M22,P22)*15</f>
        <v>30</v>
      </c>
      <c r="T22" s="189">
        <f t="shared" ref="T22:T23" si="5">SUM(H22,K22,N22,Q22)</f>
        <v>2</v>
      </c>
    </row>
    <row r="23" spans="1:21" ht="13.5" customHeight="1" thickBot="1" x14ac:dyDescent="0.25">
      <c r="A23" s="183" t="s">
        <v>336</v>
      </c>
      <c r="B23" s="251" t="s">
        <v>337</v>
      </c>
      <c r="C23" s="184"/>
      <c r="D23" s="184" t="s">
        <v>70</v>
      </c>
      <c r="E23" s="184" t="s">
        <v>74</v>
      </c>
      <c r="F23" s="185">
        <v>45</v>
      </c>
      <c r="G23" s="9"/>
      <c r="H23" s="10"/>
      <c r="I23" s="11"/>
      <c r="J23" s="9"/>
      <c r="K23" s="187"/>
      <c r="L23" s="12"/>
      <c r="M23" s="9">
        <v>1</v>
      </c>
      <c r="N23" s="10">
        <v>1</v>
      </c>
      <c r="O23" s="11" t="s">
        <v>68</v>
      </c>
      <c r="P23" s="9"/>
      <c r="Q23" s="10"/>
      <c r="R23" s="11"/>
      <c r="S23" s="236">
        <f t="shared" si="4"/>
        <v>15</v>
      </c>
      <c r="T23" s="202">
        <f t="shared" si="5"/>
        <v>1</v>
      </c>
    </row>
    <row r="24" spans="1:21" ht="13.5" customHeight="1" thickBot="1" x14ac:dyDescent="0.25">
      <c r="A24" s="44" t="s">
        <v>310</v>
      </c>
      <c r="B24" s="36"/>
      <c r="C24" s="37"/>
      <c r="D24" s="37"/>
      <c r="E24" s="37"/>
      <c r="F24" s="38"/>
      <c r="G24" s="39">
        <f>SUM(G14:G23)</f>
        <v>7</v>
      </c>
      <c r="H24" s="40">
        <f>SUM(H14:H23)</f>
        <v>12</v>
      </c>
      <c r="I24" s="41"/>
      <c r="J24" s="39">
        <f t="shared" ref="J24:T24" si="6">SUM(J14:J23)</f>
        <v>9</v>
      </c>
      <c r="K24" s="40">
        <f t="shared" si="6"/>
        <v>14</v>
      </c>
      <c r="L24" s="41"/>
      <c r="M24" s="45">
        <f t="shared" si="6"/>
        <v>6</v>
      </c>
      <c r="N24" s="40">
        <f t="shared" si="6"/>
        <v>12</v>
      </c>
      <c r="O24" s="41"/>
      <c r="P24" s="45">
        <f t="shared" si="6"/>
        <v>5</v>
      </c>
      <c r="Q24" s="40">
        <f t="shared" si="6"/>
        <v>11</v>
      </c>
      <c r="R24" s="41"/>
      <c r="S24" s="42">
        <f t="shared" si="6"/>
        <v>405</v>
      </c>
      <c r="T24" s="43">
        <f t="shared" si="6"/>
        <v>49</v>
      </c>
    </row>
    <row r="25" spans="1:21" s="81" customFormat="1" ht="13.5" customHeight="1" thickTop="1" thickBot="1" x14ac:dyDescent="0.25">
      <c r="A25" s="611" t="s">
        <v>311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3"/>
    </row>
    <row r="26" spans="1:21" ht="13.5" customHeight="1" x14ac:dyDescent="0.2">
      <c r="A26" s="183" t="s">
        <v>312</v>
      </c>
      <c r="B26" s="251" t="s">
        <v>313</v>
      </c>
      <c r="C26" s="184" t="s">
        <v>65</v>
      </c>
      <c r="D26" s="184" t="s">
        <v>70</v>
      </c>
      <c r="E26" s="184" t="s">
        <v>74</v>
      </c>
      <c r="F26" s="185">
        <v>45</v>
      </c>
      <c r="G26" s="186">
        <v>2</v>
      </c>
      <c r="H26" s="187">
        <v>2</v>
      </c>
      <c r="I26" s="8" t="s">
        <v>68</v>
      </c>
      <c r="J26" s="186">
        <v>2</v>
      </c>
      <c r="K26" s="187">
        <v>2</v>
      </c>
      <c r="L26" s="188" t="s">
        <v>68</v>
      </c>
      <c r="M26" s="186"/>
      <c r="N26" s="187"/>
      <c r="O26" s="8"/>
      <c r="P26" s="186"/>
      <c r="Q26" s="187"/>
      <c r="R26" s="188"/>
      <c r="S26" s="236">
        <f>SUM(G26,J26,M26,P26)*15</f>
        <v>60</v>
      </c>
      <c r="T26" s="189">
        <f t="shared" ref="T26:T27" si="7">SUM(H26,K26,N26,Q26)</f>
        <v>4</v>
      </c>
    </row>
    <row r="27" spans="1:21" ht="13.5" customHeight="1" thickBot="1" x14ac:dyDescent="0.25">
      <c r="A27" s="162" t="s">
        <v>314</v>
      </c>
      <c r="B27" s="163" t="s">
        <v>315</v>
      </c>
      <c r="C27" s="164" t="s">
        <v>65</v>
      </c>
      <c r="D27" s="164" t="s">
        <v>70</v>
      </c>
      <c r="E27" s="164" t="s">
        <v>74</v>
      </c>
      <c r="F27" s="165">
        <v>45</v>
      </c>
      <c r="G27" s="166">
        <v>2</v>
      </c>
      <c r="H27" s="167">
        <v>2</v>
      </c>
      <c r="I27" s="30" t="s">
        <v>68</v>
      </c>
      <c r="J27" s="166">
        <v>2</v>
      </c>
      <c r="K27" s="167">
        <v>2</v>
      </c>
      <c r="L27" s="168" t="s">
        <v>68</v>
      </c>
      <c r="M27" s="166"/>
      <c r="N27" s="167"/>
      <c r="O27" s="30"/>
      <c r="P27" s="166"/>
      <c r="Q27" s="167"/>
      <c r="R27" s="168"/>
      <c r="S27" s="35">
        <f t="shared" ref="S27" si="8">SUM(G27,J27,M27,P27)*15</f>
        <v>60</v>
      </c>
      <c r="T27" s="169">
        <f t="shared" si="7"/>
        <v>4</v>
      </c>
    </row>
    <row r="28" spans="1:21" ht="13.5" customHeight="1" thickTop="1" thickBot="1" x14ac:dyDescent="0.25">
      <c r="A28" s="806" t="s">
        <v>80</v>
      </c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807"/>
    </row>
    <row r="29" spans="1:21" ht="13.5" customHeight="1" thickBot="1" x14ac:dyDescent="0.25">
      <c r="A29" s="211" t="s">
        <v>176</v>
      </c>
      <c r="B29" s="212"/>
      <c r="C29" s="213"/>
      <c r="D29" s="213"/>
      <c r="E29" s="213"/>
      <c r="F29" s="214"/>
      <c r="G29" s="16"/>
      <c r="H29" s="17">
        <v>4</v>
      </c>
      <c r="I29" s="1"/>
      <c r="J29" s="16"/>
      <c r="K29" s="17">
        <v>4</v>
      </c>
      <c r="L29" s="1"/>
      <c r="M29" s="16"/>
      <c r="N29" s="17">
        <v>5</v>
      </c>
      <c r="O29" s="1"/>
      <c r="P29" s="16"/>
      <c r="Q29" s="17">
        <v>5</v>
      </c>
      <c r="R29" s="23"/>
      <c r="S29" s="33"/>
      <c r="T29" s="160">
        <f t="shared" ref="T29" si="9">SUM(H29,K29,N29,Q29)</f>
        <v>18</v>
      </c>
    </row>
    <row r="30" spans="1:21" ht="13.5" customHeight="1" thickTop="1" thickBot="1" x14ac:dyDescent="0.25">
      <c r="A30" s="31" t="s">
        <v>82</v>
      </c>
      <c r="B30" s="250" t="s">
        <v>83</v>
      </c>
      <c r="C30" s="218"/>
      <c r="D30" s="218"/>
      <c r="E30" s="218" t="s">
        <v>84</v>
      </c>
      <c r="F30" s="219"/>
      <c r="G30" s="18"/>
      <c r="H30" s="19"/>
      <c r="I30" s="20"/>
      <c r="J30" s="18"/>
      <c r="K30" s="19"/>
      <c r="L30" s="20"/>
      <c r="M30" s="18">
        <v>0</v>
      </c>
      <c r="N30" s="19">
        <v>7</v>
      </c>
      <c r="O30" s="20" t="s">
        <v>67</v>
      </c>
      <c r="P30" s="18">
        <v>0</v>
      </c>
      <c r="Q30" s="19">
        <v>8</v>
      </c>
      <c r="R30" s="21" t="s">
        <v>67</v>
      </c>
      <c r="S30" s="34">
        <f>SUM(G30,J30,M30,P30)*15</f>
        <v>0</v>
      </c>
      <c r="T30" s="22">
        <f>SUM(H30,K30,N30,Q30)</f>
        <v>15</v>
      </c>
      <c r="U30" s="252"/>
    </row>
    <row r="31" spans="1:21" ht="13.5" customHeight="1" thickTop="1" thickBot="1" x14ac:dyDescent="0.25">
      <c r="A31" s="657" t="s">
        <v>85</v>
      </c>
      <c r="B31" s="658"/>
      <c r="C31" s="658"/>
      <c r="D31" s="658"/>
      <c r="E31" s="658"/>
      <c r="F31" s="666"/>
      <c r="G31" s="226">
        <f>SUM(G8:G12,G24,G29:G30)</f>
        <v>17</v>
      </c>
      <c r="H31" s="205">
        <f>SUM(H8:H12,H24,H29:H30)</f>
        <v>28</v>
      </c>
      <c r="I31" s="206"/>
      <c r="J31" s="226">
        <f>SUM(J8:J12,J24,J29:J30)</f>
        <v>19</v>
      </c>
      <c r="K31" s="205">
        <f>SUM(K8:K12,K24,K29:K30)</f>
        <v>30</v>
      </c>
      <c r="L31" s="206"/>
      <c r="M31" s="226">
        <f>SUM(M8:M12,M24,M29:M30)</f>
        <v>10</v>
      </c>
      <c r="N31" s="205">
        <f>SUM(N8:N12,N24,N29:N30)</f>
        <v>29</v>
      </c>
      <c r="O31" s="206"/>
      <c r="P31" s="226">
        <f>SUM(P8:P12,P24,P29:P30)</f>
        <v>9</v>
      </c>
      <c r="Q31" s="205">
        <f>SUM(Q8:Q12,Q24,Q29:Q30)</f>
        <v>29</v>
      </c>
      <c r="R31" s="206"/>
      <c r="S31" s="239">
        <f>SUM(S8:S12,S24,S26,S29:S30)</f>
        <v>885</v>
      </c>
      <c r="T31" s="207">
        <f>SUM(T8:T12,T24,T26,T29:T30)</f>
        <v>120</v>
      </c>
    </row>
    <row r="32" spans="1:21" ht="12.75" thickTop="1" x14ac:dyDescent="0.2"/>
    <row r="33" spans="1:20" x14ac:dyDescent="0.2">
      <c r="A33" s="13" t="s">
        <v>86</v>
      </c>
    </row>
    <row r="34" spans="1:20" x14ac:dyDescent="0.2">
      <c r="A34" s="13" t="s">
        <v>87</v>
      </c>
    </row>
    <row r="35" spans="1:20" x14ac:dyDescent="0.2">
      <c r="A35" s="13" t="s">
        <v>316</v>
      </c>
    </row>
    <row r="37" spans="1:20" x14ac:dyDescent="0.2">
      <c r="A37" s="46" t="s">
        <v>89</v>
      </c>
    </row>
    <row r="38" spans="1:20" x14ac:dyDescent="0.2">
      <c r="A38" s="13" t="s">
        <v>90</v>
      </c>
      <c r="D38" s="13" t="s">
        <v>91</v>
      </c>
      <c r="G38" s="13" t="s">
        <v>92</v>
      </c>
      <c r="M38" s="13" t="s">
        <v>93</v>
      </c>
      <c r="R38" s="14"/>
      <c r="T38" s="13"/>
    </row>
    <row r="39" spans="1:20" x14ac:dyDescent="0.2">
      <c r="A39" s="13" t="s">
        <v>94</v>
      </c>
      <c r="D39" s="13" t="s">
        <v>95</v>
      </c>
      <c r="G39" s="13" t="s">
        <v>96</v>
      </c>
      <c r="M39" s="13" t="s">
        <v>97</v>
      </c>
      <c r="R39" s="14"/>
      <c r="T39" s="13"/>
    </row>
    <row r="40" spans="1:20" x14ac:dyDescent="0.2">
      <c r="A40" s="13" t="s">
        <v>98</v>
      </c>
      <c r="D40" s="13" t="s">
        <v>99</v>
      </c>
      <c r="G40" s="13" t="s">
        <v>100</v>
      </c>
      <c r="M40" s="13" t="s">
        <v>101</v>
      </c>
      <c r="R40" s="14"/>
      <c r="T40" s="13"/>
    </row>
    <row r="41" spans="1:20" x14ac:dyDescent="0.2">
      <c r="A41" s="13" t="s">
        <v>102</v>
      </c>
      <c r="G41" s="13" t="s">
        <v>103</v>
      </c>
      <c r="R41" s="14"/>
      <c r="T41" s="13"/>
    </row>
    <row r="42" spans="1:20" x14ac:dyDescent="0.2">
      <c r="A42" s="13" t="s">
        <v>104</v>
      </c>
      <c r="G42" s="13" t="s">
        <v>105</v>
      </c>
      <c r="R42" s="14"/>
    </row>
    <row r="44" spans="1:20" x14ac:dyDescent="0.2">
      <c r="A44" s="46" t="s">
        <v>106</v>
      </c>
    </row>
    <row r="45" spans="1:20" x14ac:dyDescent="0.2">
      <c r="A45" s="13" t="s">
        <v>317</v>
      </c>
      <c r="S45" s="13"/>
      <c r="T45" s="13"/>
    </row>
    <row r="46" spans="1:20" x14ac:dyDescent="0.2">
      <c r="A46" s="13" t="s">
        <v>318</v>
      </c>
      <c r="S46" s="13"/>
      <c r="T46" s="13"/>
    </row>
    <row r="47" spans="1:20" x14ac:dyDescent="0.2">
      <c r="A47" s="13" t="s">
        <v>108</v>
      </c>
      <c r="S47" s="13"/>
      <c r="T47" s="13"/>
    </row>
    <row r="48" spans="1:20" x14ac:dyDescent="0.2">
      <c r="A48" s="13" t="s">
        <v>319</v>
      </c>
      <c r="S48" s="13"/>
      <c r="T48" s="13"/>
    </row>
    <row r="49" spans="1:20" x14ac:dyDescent="0.2">
      <c r="A49" s="13" t="s">
        <v>178</v>
      </c>
      <c r="S49" s="13"/>
      <c r="T49" s="13"/>
    </row>
    <row r="50" spans="1:20" x14ac:dyDescent="0.2">
      <c r="A50" s="13" t="s">
        <v>320</v>
      </c>
      <c r="S50" s="13"/>
      <c r="T50" s="13"/>
    </row>
    <row r="51" spans="1:20" x14ac:dyDescent="0.2">
      <c r="A51" s="13" t="s">
        <v>321</v>
      </c>
      <c r="S51" s="13"/>
      <c r="T51" s="13"/>
    </row>
  </sheetData>
  <sheetProtection algorithmName="SHA-512" hashValue="AyRrGGumryGfGyNgI2nLLP+5TE1I8XlNrscUT7bQtatXvYS39u8vPg0d6/taKlo2sslnvnscElf2cTSrGBYwaw==" saltValue="caFEtwUcgbFgZGppO0Js0w==" spinCount="100000" sheet="1" objects="1" scenarios="1"/>
  <mergeCells count="23">
    <mergeCell ref="A7:T7"/>
    <mergeCell ref="A13:T13"/>
    <mergeCell ref="A25:T25"/>
    <mergeCell ref="A28:T28"/>
    <mergeCell ref="A31:F31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50"/>
  <sheetViews>
    <sheetView workbookViewId="0">
      <selection sqref="A1:T1"/>
    </sheetView>
  </sheetViews>
  <sheetFormatPr defaultColWidth="9.140625" defaultRowHeight="12" x14ac:dyDescent="0.2"/>
  <cols>
    <col min="1" max="1" width="35.5703125" style="13" customWidth="1"/>
    <col min="2" max="2" width="13.7109375" style="13" customWidth="1"/>
    <col min="3" max="3" width="10.855468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5" customHeight="1" thickTop="1" x14ac:dyDescent="0.2">
      <c r="A1" s="624" t="s">
        <v>338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" customHeight="1" thickBot="1" x14ac:dyDescent="0.25">
      <c r="A3" s="803" t="s">
        <v>168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s="81" customFormat="1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s="81" customFormat="1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s="81" customFormat="1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4.1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4.1" customHeight="1" x14ac:dyDescent="0.2">
      <c r="A8" s="210" t="s">
        <v>293</v>
      </c>
      <c r="B8" s="158" t="s">
        <v>294</v>
      </c>
      <c r="C8" s="191" t="s">
        <v>65</v>
      </c>
      <c r="D8" s="191" t="s">
        <v>70</v>
      </c>
      <c r="E8" s="191" t="s">
        <v>67</v>
      </c>
      <c r="F8" s="192">
        <v>45</v>
      </c>
      <c r="G8" s="193">
        <v>2</v>
      </c>
      <c r="H8" s="194">
        <v>4</v>
      </c>
      <c r="I8" s="195" t="s">
        <v>67</v>
      </c>
      <c r="J8" s="193">
        <v>2</v>
      </c>
      <c r="K8" s="194">
        <v>4</v>
      </c>
      <c r="L8" s="195" t="s">
        <v>67</v>
      </c>
      <c r="M8" s="193">
        <v>2</v>
      </c>
      <c r="N8" s="194">
        <v>4</v>
      </c>
      <c r="O8" s="195" t="s">
        <v>67</v>
      </c>
      <c r="P8" s="193">
        <v>2</v>
      </c>
      <c r="Q8" s="194">
        <v>4</v>
      </c>
      <c r="R8" s="195" t="s">
        <v>67</v>
      </c>
      <c r="S8" s="241">
        <f t="shared" ref="S8:S12" si="0">SUM(G8,J8,M8,P8)*15</f>
        <v>120</v>
      </c>
      <c r="T8" s="196">
        <f t="shared" ref="T8:T12" si="1">SUM(H8,K8,N8,Q8)</f>
        <v>16</v>
      </c>
    </row>
    <row r="9" spans="1:20" ht="14.1" customHeight="1" x14ac:dyDescent="0.2">
      <c r="A9" s="183" t="s">
        <v>174</v>
      </c>
      <c r="B9" s="251" t="s">
        <v>295</v>
      </c>
      <c r="C9" s="184" t="s">
        <v>65</v>
      </c>
      <c r="D9" s="184" t="s">
        <v>70</v>
      </c>
      <c r="E9" s="184" t="s">
        <v>67</v>
      </c>
      <c r="F9" s="185">
        <v>60</v>
      </c>
      <c r="G9" s="193">
        <v>2</v>
      </c>
      <c r="H9" s="194">
        <v>1</v>
      </c>
      <c r="I9" s="195" t="s">
        <v>67</v>
      </c>
      <c r="J9" s="193">
        <v>2</v>
      </c>
      <c r="K9" s="194">
        <v>1</v>
      </c>
      <c r="L9" s="195" t="s">
        <v>67</v>
      </c>
      <c r="M9" s="193">
        <v>2</v>
      </c>
      <c r="N9" s="194">
        <v>1</v>
      </c>
      <c r="O9" s="195" t="s">
        <v>67</v>
      </c>
      <c r="P9" s="193">
        <v>2</v>
      </c>
      <c r="Q9" s="194">
        <v>1</v>
      </c>
      <c r="R9" s="195" t="s">
        <v>67</v>
      </c>
      <c r="S9" s="236">
        <f>SUM(G9,J9,M9,P9)*15</f>
        <v>120</v>
      </c>
      <c r="T9" s="189">
        <f>SUM(H9,K9,N9,Q9)</f>
        <v>4</v>
      </c>
    </row>
    <row r="10" spans="1:20" ht="14.1" customHeight="1" x14ac:dyDescent="0.2">
      <c r="A10" s="183" t="s">
        <v>75</v>
      </c>
      <c r="B10" s="251" t="s">
        <v>76</v>
      </c>
      <c r="C10" s="184" t="s">
        <v>65</v>
      </c>
      <c r="D10" s="184" t="s">
        <v>70</v>
      </c>
      <c r="E10" s="184" t="s">
        <v>77</v>
      </c>
      <c r="F10" s="185">
        <v>45</v>
      </c>
      <c r="G10" s="186">
        <v>2</v>
      </c>
      <c r="H10" s="187">
        <v>2</v>
      </c>
      <c r="I10" s="188" t="s">
        <v>67</v>
      </c>
      <c r="J10" s="186">
        <v>2</v>
      </c>
      <c r="K10" s="187">
        <v>2</v>
      </c>
      <c r="L10" s="188" t="s">
        <v>67</v>
      </c>
      <c r="M10" s="186"/>
      <c r="N10" s="187"/>
      <c r="O10" s="188"/>
      <c r="P10" s="186"/>
      <c r="Q10" s="187"/>
      <c r="R10" s="188"/>
      <c r="S10" s="236">
        <f t="shared" si="0"/>
        <v>60</v>
      </c>
      <c r="T10" s="189">
        <f t="shared" si="1"/>
        <v>4</v>
      </c>
    </row>
    <row r="11" spans="1:20" ht="14.1" customHeight="1" x14ac:dyDescent="0.2">
      <c r="A11" s="183" t="s">
        <v>72</v>
      </c>
      <c r="B11" s="251" t="s">
        <v>73</v>
      </c>
      <c r="C11" s="184" t="s">
        <v>65</v>
      </c>
      <c r="D11" s="184" t="s">
        <v>70</v>
      </c>
      <c r="E11" s="184" t="s">
        <v>74</v>
      </c>
      <c r="F11" s="185">
        <v>45</v>
      </c>
      <c r="G11" s="186">
        <v>2</v>
      </c>
      <c r="H11" s="187">
        <v>3</v>
      </c>
      <c r="I11" s="188" t="s">
        <v>68</v>
      </c>
      <c r="J11" s="186">
        <v>2</v>
      </c>
      <c r="K11" s="187">
        <v>3</v>
      </c>
      <c r="L11" s="188" t="s">
        <v>68</v>
      </c>
      <c r="M11" s="186"/>
      <c r="N11" s="187"/>
      <c r="O11" s="188"/>
      <c r="P11" s="186"/>
      <c r="Q11" s="187"/>
      <c r="R11" s="188"/>
      <c r="S11" s="236">
        <f t="shared" si="0"/>
        <v>60</v>
      </c>
      <c r="T11" s="189">
        <f t="shared" si="1"/>
        <v>6</v>
      </c>
    </row>
    <row r="12" spans="1:20" ht="14.1" customHeight="1" thickBot="1" x14ac:dyDescent="0.25">
      <c r="A12" s="183" t="s">
        <v>296</v>
      </c>
      <c r="B12" s="251" t="s">
        <v>297</v>
      </c>
      <c r="C12" s="184" t="s">
        <v>65</v>
      </c>
      <c r="D12" s="184" t="s">
        <v>70</v>
      </c>
      <c r="E12" s="184" t="s">
        <v>77</v>
      </c>
      <c r="F12" s="185">
        <v>45</v>
      </c>
      <c r="G12" s="186">
        <v>2</v>
      </c>
      <c r="H12" s="187">
        <v>2</v>
      </c>
      <c r="I12" s="188" t="s">
        <v>67</v>
      </c>
      <c r="J12" s="186">
        <v>2</v>
      </c>
      <c r="K12" s="187">
        <v>2</v>
      </c>
      <c r="L12" s="188" t="s">
        <v>67</v>
      </c>
      <c r="M12" s="186"/>
      <c r="N12" s="187"/>
      <c r="O12" s="188"/>
      <c r="P12" s="186"/>
      <c r="Q12" s="187"/>
      <c r="R12" s="188"/>
      <c r="S12" s="236">
        <f t="shared" si="0"/>
        <v>60</v>
      </c>
      <c r="T12" s="189">
        <f t="shared" si="1"/>
        <v>4</v>
      </c>
    </row>
    <row r="13" spans="1:20" ht="14.1" customHeight="1" thickTop="1" thickBot="1" x14ac:dyDescent="0.25">
      <c r="A13" s="605" t="s">
        <v>339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7"/>
    </row>
    <row r="14" spans="1:20" ht="14.1" customHeight="1" x14ac:dyDescent="0.2">
      <c r="A14" s="7" t="s">
        <v>328</v>
      </c>
      <c r="B14" s="251" t="s">
        <v>340</v>
      </c>
      <c r="C14" s="184" t="s">
        <v>65</v>
      </c>
      <c r="D14" s="184" t="s">
        <v>66</v>
      </c>
      <c r="E14" s="184" t="s">
        <v>67</v>
      </c>
      <c r="F14" s="185">
        <v>60</v>
      </c>
      <c r="G14" s="186">
        <v>2</v>
      </c>
      <c r="H14" s="187">
        <v>4</v>
      </c>
      <c r="I14" s="8" t="s">
        <v>68</v>
      </c>
      <c r="J14" s="186">
        <v>2</v>
      </c>
      <c r="K14" s="187">
        <v>4</v>
      </c>
      <c r="L14" s="8" t="s">
        <v>68</v>
      </c>
      <c r="M14" s="186">
        <v>2</v>
      </c>
      <c r="N14" s="187">
        <v>4</v>
      </c>
      <c r="O14" s="8" t="s">
        <v>68</v>
      </c>
      <c r="P14" s="186">
        <v>2</v>
      </c>
      <c r="Q14" s="187">
        <v>4</v>
      </c>
      <c r="R14" s="8" t="s">
        <v>68</v>
      </c>
      <c r="S14" s="236">
        <f t="shared" ref="S14:S17" si="2">SUM(G14,J14,M14,P14)*15</f>
        <v>120</v>
      </c>
      <c r="T14" s="189">
        <f t="shared" ref="T14:T17" si="3">SUM(H14,K14,N14,Q14)</f>
        <v>16</v>
      </c>
    </row>
    <row r="15" spans="1:20" ht="14.1" customHeight="1" x14ac:dyDescent="0.2">
      <c r="A15" s="183" t="s">
        <v>300</v>
      </c>
      <c r="B15" s="159" t="s">
        <v>341</v>
      </c>
      <c r="C15" s="184" t="s">
        <v>65</v>
      </c>
      <c r="D15" s="184" t="s">
        <v>66</v>
      </c>
      <c r="E15" s="184" t="s">
        <v>67</v>
      </c>
      <c r="F15" s="185">
        <v>60</v>
      </c>
      <c r="G15" s="186">
        <v>0.5</v>
      </c>
      <c r="H15" s="187">
        <v>1</v>
      </c>
      <c r="I15" s="8" t="s">
        <v>67</v>
      </c>
      <c r="J15" s="186">
        <v>0.5</v>
      </c>
      <c r="K15" s="187">
        <v>1</v>
      </c>
      <c r="L15" s="188" t="s">
        <v>67</v>
      </c>
      <c r="M15" s="186">
        <v>0.5</v>
      </c>
      <c r="N15" s="187">
        <v>2</v>
      </c>
      <c r="O15" s="188" t="s">
        <v>67</v>
      </c>
      <c r="P15" s="186">
        <v>0.5</v>
      </c>
      <c r="Q15" s="187">
        <v>2</v>
      </c>
      <c r="R15" s="188" t="s">
        <v>67</v>
      </c>
      <c r="S15" s="236">
        <f>SUM(G15,J15,M15,P15)*15</f>
        <v>30</v>
      </c>
      <c r="T15" s="189">
        <f>SUM(H15,K15,N15,Q15)</f>
        <v>6</v>
      </c>
    </row>
    <row r="16" spans="1:20" ht="14.1" customHeight="1" x14ac:dyDescent="0.2">
      <c r="A16" s="183" t="s">
        <v>324</v>
      </c>
      <c r="B16" s="251" t="s">
        <v>342</v>
      </c>
      <c r="C16" s="184"/>
      <c r="D16" s="184" t="s">
        <v>70</v>
      </c>
      <c r="E16" s="184" t="s">
        <v>67</v>
      </c>
      <c r="F16" s="185">
        <v>45</v>
      </c>
      <c r="G16" s="193"/>
      <c r="H16" s="194"/>
      <c r="I16" s="195"/>
      <c r="J16" s="193"/>
      <c r="K16" s="194"/>
      <c r="L16" s="195"/>
      <c r="M16" s="186">
        <v>1</v>
      </c>
      <c r="N16" s="187">
        <v>2</v>
      </c>
      <c r="O16" s="188" t="s">
        <v>67</v>
      </c>
      <c r="P16" s="186">
        <v>1</v>
      </c>
      <c r="Q16" s="187">
        <v>2</v>
      </c>
      <c r="R16" s="188" t="s">
        <v>68</v>
      </c>
      <c r="S16" s="236">
        <f t="shared" si="2"/>
        <v>30</v>
      </c>
      <c r="T16" s="189">
        <f t="shared" si="3"/>
        <v>4</v>
      </c>
    </row>
    <row r="17" spans="1:20" ht="14.1" customHeight="1" x14ac:dyDescent="0.2">
      <c r="A17" s="183" t="s">
        <v>15</v>
      </c>
      <c r="B17" s="159" t="s">
        <v>326</v>
      </c>
      <c r="C17" s="184" t="s">
        <v>65</v>
      </c>
      <c r="D17" s="184" t="s">
        <v>66</v>
      </c>
      <c r="E17" s="184" t="s">
        <v>67</v>
      </c>
      <c r="F17" s="185">
        <v>60</v>
      </c>
      <c r="G17" s="193">
        <v>0.5</v>
      </c>
      <c r="H17" s="194">
        <v>2</v>
      </c>
      <c r="I17" s="195" t="s">
        <v>67</v>
      </c>
      <c r="J17" s="193">
        <v>0.5</v>
      </c>
      <c r="K17" s="194">
        <v>2</v>
      </c>
      <c r="L17" s="195" t="s">
        <v>68</v>
      </c>
      <c r="M17" s="193"/>
      <c r="N17" s="194"/>
      <c r="O17" s="195"/>
      <c r="P17" s="193"/>
      <c r="Q17" s="194"/>
      <c r="R17" s="195"/>
      <c r="S17" s="236">
        <f t="shared" si="2"/>
        <v>15</v>
      </c>
      <c r="T17" s="189">
        <f t="shared" si="3"/>
        <v>4</v>
      </c>
    </row>
    <row r="18" spans="1:20" ht="14.1" customHeight="1" x14ac:dyDescent="0.2">
      <c r="A18" s="183" t="s">
        <v>302</v>
      </c>
      <c r="B18" s="251" t="s">
        <v>327</v>
      </c>
      <c r="C18" s="184"/>
      <c r="D18" s="184" t="s">
        <v>66</v>
      </c>
      <c r="E18" s="184" t="s">
        <v>67</v>
      </c>
      <c r="F18" s="185">
        <v>60</v>
      </c>
      <c r="G18" s="186"/>
      <c r="H18" s="187"/>
      <c r="I18" s="8"/>
      <c r="J18" s="186"/>
      <c r="K18" s="187"/>
      <c r="L18" s="188"/>
      <c r="M18" s="186">
        <v>0.5</v>
      </c>
      <c r="N18" s="187">
        <v>2</v>
      </c>
      <c r="O18" s="8" t="s">
        <v>67</v>
      </c>
      <c r="P18" s="186">
        <v>0.5</v>
      </c>
      <c r="Q18" s="187">
        <v>2</v>
      </c>
      <c r="R18" s="188" t="s">
        <v>68</v>
      </c>
      <c r="S18" s="236">
        <f>SUM(G18,J18,M18,P18)*15</f>
        <v>15</v>
      </c>
      <c r="T18" s="202">
        <f>SUM(H18,K18,N18,Q18)</f>
        <v>4</v>
      </c>
    </row>
    <row r="19" spans="1:20" ht="14.1" customHeight="1" x14ac:dyDescent="0.2">
      <c r="A19" s="183" t="s">
        <v>343</v>
      </c>
      <c r="B19" s="251" t="s">
        <v>344</v>
      </c>
      <c r="C19" s="184" t="s">
        <v>65</v>
      </c>
      <c r="D19" s="184" t="s">
        <v>70</v>
      </c>
      <c r="E19" s="184" t="s">
        <v>74</v>
      </c>
      <c r="F19" s="185">
        <v>45</v>
      </c>
      <c r="G19" s="9">
        <v>2</v>
      </c>
      <c r="H19" s="10">
        <v>1</v>
      </c>
      <c r="I19" s="11" t="s">
        <v>68</v>
      </c>
      <c r="J19" s="9">
        <v>2</v>
      </c>
      <c r="K19" s="187">
        <v>1</v>
      </c>
      <c r="L19" s="12" t="s">
        <v>68</v>
      </c>
      <c r="M19" s="9"/>
      <c r="N19" s="10"/>
      <c r="O19" s="11"/>
      <c r="P19" s="9"/>
      <c r="Q19" s="187"/>
      <c r="R19" s="12"/>
      <c r="S19" s="236">
        <f>SUM(G19,J19,M19,P19)*15</f>
        <v>60</v>
      </c>
      <c r="T19" s="189">
        <f>SUM(H19,K19,N19,Q19)</f>
        <v>2</v>
      </c>
    </row>
    <row r="20" spans="1:20" ht="14.1" customHeight="1" x14ac:dyDescent="0.2">
      <c r="A20" s="183" t="s">
        <v>258</v>
      </c>
      <c r="B20" s="251" t="s">
        <v>345</v>
      </c>
      <c r="C20" s="184" t="s">
        <v>65</v>
      </c>
      <c r="D20" s="184" t="s">
        <v>70</v>
      </c>
      <c r="E20" s="184" t="s">
        <v>74</v>
      </c>
      <c r="F20" s="185">
        <v>45</v>
      </c>
      <c r="G20" s="9">
        <v>2</v>
      </c>
      <c r="H20" s="10">
        <v>2</v>
      </c>
      <c r="I20" s="11" t="s">
        <v>68</v>
      </c>
      <c r="J20" s="9">
        <v>2</v>
      </c>
      <c r="K20" s="10">
        <v>2</v>
      </c>
      <c r="L20" s="11" t="s">
        <v>68</v>
      </c>
      <c r="M20" s="9">
        <v>2</v>
      </c>
      <c r="N20" s="10">
        <v>2</v>
      </c>
      <c r="O20" s="11" t="s">
        <v>68</v>
      </c>
      <c r="P20" s="9">
        <v>2</v>
      </c>
      <c r="Q20" s="187">
        <v>2</v>
      </c>
      <c r="R20" s="12" t="s">
        <v>68</v>
      </c>
      <c r="S20" s="236">
        <f>SUM(G20,J20,M20,P20)*15</f>
        <v>120</v>
      </c>
      <c r="T20" s="189">
        <f>SUM(H20,K20,N20,Q20)</f>
        <v>8</v>
      </c>
    </row>
    <row r="21" spans="1:20" ht="14.1" customHeight="1" x14ac:dyDescent="0.2">
      <c r="A21" s="183" t="s">
        <v>330</v>
      </c>
      <c r="B21" s="251" t="s">
        <v>331</v>
      </c>
      <c r="C21" s="184" t="s">
        <v>65</v>
      </c>
      <c r="D21" s="184" t="s">
        <v>70</v>
      </c>
      <c r="E21" s="184" t="s">
        <v>77</v>
      </c>
      <c r="F21" s="185">
        <v>45</v>
      </c>
      <c r="G21" s="9">
        <v>2</v>
      </c>
      <c r="H21" s="10">
        <v>2</v>
      </c>
      <c r="I21" s="11" t="s">
        <v>68</v>
      </c>
      <c r="J21" s="9">
        <v>2</v>
      </c>
      <c r="K21" s="10">
        <v>2</v>
      </c>
      <c r="L21" s="11" t="s">
        <v>68</v>
      </c>
      <c r="M21" s="9"/>
      <c r="N21" s="10"/>
      <c r="O21" s="11"/>
      <c r="P21" s="9"/>
      <c r="Q21" s="10"/>
      <c r="R21" s="11"/>
      <c r="S21" s="236">
        <f t="shared" ref="S21:S22" si="4">SUM(G21,J21,M21,P21)*15</f>
        <v>60</v>
      </c>
      <c r="T21" s="202">
        <f t="shared" ref="T21:T22" si="5">SUM(H21,K21,N21,Q21)</f>
        <v>4</v>
      </c>
    </row>
    <row r="22" spans="1:20" ht="14.1" customHeight="1" thickBot="1" x14ac:dyDescent="0.25">
      <c r="A22" s="15" t="s">
        <v>336</v>
      </c>
      <c r="B22" s="159" t="s">
        <v>337</v>
      </c>
      <c r="C22" s="3"/>
      <c r="D22" s="3" t="s">
        <v>70</v>
      </c>
      <c r="E22" s="3" t="s">
        <v>74</v>
      </c>
      <c r="F22" s="4">
        <v>45</v>
      </c>
      <c r="G22" s="9"/>
      <c r="H22" s="10"/>
      <c r="I22" s="11"/>
      <c r="J22" s="9"/>
      <c r="K22" s="10"/>
      <c r="L22" s="12"/>
      <c r="M22" s="9">
        <v>1</v>
      </c>
      <c r="N22" s="10">
        <v>1</v>
      </c>
      <c r="O22" s="11" t="s">
        <v>68</v>
      </c>
      <c r="P22" s="9"/>
      <c r="Q22" s="10"/>
      <c r="R22" s="11"/>
      <c r="S22" s="32">
        <f t="shared" si="4"/>
        <v>15</v>
      </c>
      <c r="T22" s="160">
        <f t="shared" si="5"/>
        <v>1</v>
      </c>
    </row>
    <row r="23" spans="1:20" ht="14.1" customHeight="1" thickBot="1" x14ac:dyDescent="0.25">
      <c r="A23" s="258" t="s">
        <v>310</v>
      </c>
      <c r="B23" s="138"/>
      <c r="C23" s="139"/>
      <c r="D23" s="139"/>
      <c r="E23" s="139"/>
      <c r="F23" s="140"/>
      <c r="G23" s="259">
        <f>SUM(G14:G22)</f>
        <v>9</v>
      </c>
      <c r="H23" s="260">
        <f>SUM(H14:H22)</f>
        <v>12</v>
      </c>
      <c r="I23" s="2"/>
      <c r="J23" s="259">
        <f t="shared" ref="J23:T23" si="6">SUM(J14:J22)</f>
        <v>9</v>
      </c>
      <c r="K23" s="260">
        <f t="shared" si="6"/>
        <v>12</v>
      </c>
      <c r="L23" s="2"/>
      <c r="M23" s="261">
        <f t="shared" si="6"/>
        <v>7</v>
      </c>
      <c r="N23" s="260">
        <f t="shared" si="6"/>
        <v>13</v>
      </c>
      <c r="O23" s="2"/>
      <c r="P23" s="261">
        <f t="shared" si="6"/>
        <v>6</v>
      </c>
      <c r="Q23" s="260">
        <f t="shared" si="6"/>
        <v>12</v>
      </c>
      <c r="R23" s="2"/>
      <c r="S23" s="145">
        <f t="shared" si="6"/>
        <v>465</v>
      </c>
      <c r="T23" s="146">
        <f t="shared" si="6"/>
        <v>49</v>
      </c>
    </row>
    <row r="24" spans="1:20" s="81" customFormat="1" ht="14.1" customHeight="1" thickTop="1" thickBot="1" x14ac:dyDescent="0.25">
      <c r="A24" s="611" t="s">
        <v>311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3"/>
    </row>
    <row r="25" spans="1:20" ht="14.1" customHeight="1" x14ac:dyDescent="0.2">
      <c r="A25" s="183" t="s">
        <v>312</v>
      </c>
      <c r="B25" s="251" t="s">
        <v>313</v>
      </c>
      <c r="C25" s="184" t="s">
        <v>65</v>
      </c>
      <c r="D25" s="184" t="s">
        <v>70</v>
      </c>
      <c r="E25" s="184" t="s">
        <v>74</v>
      </c>
      <c r="F25" s="185">
        <v>45</v>
      </c>
      <c r="G25" s="186">
        <v>2</v>
      </c>
      <c r="H25" s="187">
        <v>2</v>
      </c>
      <c r="I25" s="8" t="s">
        <v>68</v>
      </c>
      <c r="J25" s="186">
        <v>2</v>
      </c>
      <c r="K25" s="187">
        <v>2</v>
      </c>
      <c r="L25" s="188" t="s">
        <v>68</v>
      </c>
      <c r="M25" s="186"/>
      <c r="N25" s="187"/>
      <c r="O25" s="8"/>
      <c r="P25" s="186"/>
      <c r="Q25" s="187"/>
      <c r="R25" s="188"/>
      <c r="S25" s="236">
        <f t="shared" ref="S25:S26" si="7">SUM(G25,J25,M25,P25)*15</f>
        <v>60</v>
      </c>
      <c r="T25" s="189">
        <f t="shared" ref="T25:T26" si="8">SUM(H25,K25,N25,Q25)</f>
        <v>4</v>
      </c>
    </row>
    <row r="26" spans="1:20" ht="14.1" customHeight="1" thickBot="1" x14ac:dyDescent="0.25">
      <c r="A26" s="183" t="s">
        <v>314</v>
      </c>
      <c r="B26" s="251" t="s">
        <v>315</v>
      </c>
      <c r="C26" s="184" t="s">
        <v>65</v>
      </c>
      <c r="D26" s="184" t="s">
        <v>70</v>
      </c>
      <c r="E26" s="184" t="s">
        <v>74</v>
      </c>
      <c r="F26" s="185">
        <v>45</v>
      </c>
      <c r="G26" s="186">
        <v>2</v>
      </c>
      <c r="H26" s="187">
        <v>2</v>
      </c>
      <c r="I26" s="8" t="s">
        <v>68</v>
      </c>
      <c r="J26" s="186">
        <v>2</v>
      </c>
      <c r="K26" s="187">
        <v>2</v>
      </c>
      <c r="L26" s="188" t="s">
        <v>68</v>
      </c>
      <c r="M26" s="186"/>
      <c r="N26" s="187"/>
      <c r="O26" s="8"/>
      <c r="P26" s="186"/>
      <c r="Q26" s="187"/>
      <c r="R26" s="188"/>
      <c r="S26" s="236">
        <f t="shared" si="7"/>
        <v>60</v>
      </c>
      <c r="T26" s="189">
        <f t="shared" si="8"/>
        <v>4</v>
      </c>
    </row>
    <row r="27" spans="1:20" ht="14.1" customHeight="1" thickTop="1" thickBot="1" x14ac:dyDescent="0.25">
      <c r="A27" s="605" t="s">
        <v>80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7"/>
    </row>
    <row r="28" spans="1:20" ht="14.1" customHeight="1" thickBot="1" x14ac:dyDescent="0.25">
      <c r="A28" s="211" t="s">
        <v>176</v>
      </c>
      <c r="B28" s="212"/>
      <c r="C28" s="213"/>
      <c r="D28" s="213"/>
      <c r="E28" s="213"/>
      <c r="F28" s="214"/>
      <c r="G28" s="16"/>
      <c r="H28" s="17">
        <v>4</v>
      </c>
      <c r="I28" s="1"/>
      <c r="J28" s="16"/>
      <c r="K28" s="17">
        <v>4</v>
      </c>
      <c r="L28" s="1"/>
      <c r="M28" s="16"/>
      <c r="N28" s="17">
        <v>5</v>
      </c>
      <c r="O28" s="1"/>
      <c r="P28" s="16"/>
      <c r="Q28" s="17">
        <v>5</v>
      </c>
      <c r="R28" s="23"/>
      <c r="S28" s="33"/>
      <c r="T28" s="160">
        <f t="shared" ref="T28" si="9">SUM(H28,K28,N28,Q28)</f>
        <v>18</v>
      </c>
    </row>
    <row r="29" spans="1:20" ht="14.1" customHeight="1" thickTop="1" thickBot="1" x14ac:dyDescent="0.25">
      <c r="A29" s="31" t="s">
        <v>82</v>
      </c>
      <c r="B29" s="250" t="s">
        <v>83</v>
      </c>
      <c r="C29" s="218"/>
      <c r="D29" s="218"/>
      <c r="E29" s="218" t="s">
        <v>84</v>
      </c>
      <c r="F29" s="219"/>
      <c r="G29" s="18"/>
      <c r="H29" s="19"/>
      <c r="I29" s="20"/>
      <c r="J29" s="18"/>
      <c r="K29" s="19"/>
      <c r="L29" s="20"/>
      <c r="M29" s="18">
        <v>0</v>
      </c>
      <c r="N29" s="19">
        <v>7</v>
      </c>
      <c r="O29" s="20" t="s">
        <v>67</v>
      </c>
      <c r="P29" s="18">
        <v>0</v>
      </c>
      <c r="Q29" s="19">
        <v>8</v>
      </c>
      <c r="R29" s="21" t="s">
        <v>67</v>
      </c>
      <c r="S29" s="34">
        <f>SUM(G29,J29,M29,P29)*15</f>
        <v>0</v>
      </c>
      <c r="T29" s="22">
        <f>SUM(H29,K29,N29,Q29)</f>
        <v>15</v>
      </c>
    </row>
    <row r="30" spans="1:20" ht="14.1" customHeight="1" thickTop="1" thickBot="1" x14ac:dyDescent="0.25">
      <c r="A30" s="657" t="s">
        <v>85</v>
      </c>
      <c r="B30" s="658"/>
      <c r="C30" s="658"/>
      <c r="D30" s="658"/>
      <c r="E30" s="658"/>
      <c r="F30" s="666"/>
      <c r="G30" s="226">
        <f t="shared" ref="G30:Q30" si="10">SUM(G8:G12,G23,G25,G28:G29)</f>
        <v>21</v>
      </c>
      <c r="H30" s="205">
        <f t="shared" si="10"/>
        <v>30</v>
      </c>
      <c r="I30" s="206"/>
      <c r="J30" s="226">
        <f t="shared" si="10"/>
        <v>21</v>
      </c>
      <c r="K30" s="205">
        <f t="shared" si="10"/>
        <v>30</v>
      </c>
      <c r="L30" s="206"/>
      <c r="M30" s="226">
        <f t="shared" si="10"/>
        <v>11</v>
      </c>
      <c r="N30" s="205">
        <f t="shared" si="10"/>
        <v>30</v>
      </c>
      <c r="O30" s="206"/>
      <c r="P30" s="226">
        <f t="shared" si="10"/>
        <v>10</v>
      </c>
      <c r="Q30" s="205">
        <f t="shared" si="10"/>
        <v>30</v>
      </c>
      <c r="R30" s="206"/>
      <c r="S30" s="239">
        <f>SUM(S8:S12,S23,S25,S28:S29)</f>
        <v>945</v>
      </c>
      <c r="T30" s="207">
        <f>SUM(T8:T12,T23,T25,T28:T29)</f>
        <v>120</v>
      </c>
    </row>
    <row r="31" spans="1:20" ht="12.75" thickTop="1" x14ac:dyDescent="0.2"/>
    <row r="32" spans="1:20" x14ac:dyDescent="0.2">
      <c r="A32" s="13" t="s">
        <v>86</v>
      </c>
    </row>
    <row r="33" spans="1:20" x14ac:dyDescent="0.2">
      <c r="A33" s="13" t="s">
        <v>87</v>
      </c>
    </row>
    <row r="34" spans="1:20" x14ac:dyDescent="0.2">
      <c r="A34" s="13" t="s">
        <v>316</v>
      </c>
    </row>
    <row r="36" spans="1:20" x14ac:dyDescent="0.2">
      <c r="A36" s="46" t="s">
        <v>89</v>
      </c>
    </row>
    <row r="37" spans="1:20" x14ac:dyDescent="0.2">
      <c r="A37" s="13" t="s">
        <v>90</v>
      </c>
      <c r="D37" s="13" t="s">
        <v>91</v>
      </c>
      <c r="G37" s="13" t="s">
        <v>92</v>
      </c>
      <c r="M37" s="13" t="s">
        <v>93</v>
      </c>
      <c r="R37" s="14"/>
      <c r="T37" s="13"/>
    </row>
    <row r="38" spans="1:20" x14ac:dyDescent="0.2">
      <c r="A38" s="13" t="s">
        <v>94</v>
      </c>
      <c r="D38" s="13" t="s">
        <v>95</v>
      </c>
      <c r="G38" s="13" t="s">
        <v>96</v>
      </c>
      <c r="M38" s="13" t="s">
        <v>97</v>
      </c>
      <c r="R38" s="14"/>
      <c r="T38" s="13"/>
    </row>
    <row r="39" spans="1:20" x14ac:dyDescent="0.2">
      <c r="A39" s="13" t="s">
        <v>98</v>
      </c>
      <c r="D39" s="13" t="s">
        <v>99</v>
      </c>
      <c r="G39" s="13" t="s">
        <v>100</v>
      </c>
      <c r="M39" s="13" t="s">
        <v>101</v>
      </c>
      <c r="R39" s="14"/>
      <c r="T39" s="13"/>
    </row>
    <row r="40" spans="1:20" x14ac:dyDescent="0.2">
      <c r="A40" s="13" t="s">
        <v>102</v>
      </c>
      <c r="G40" s="13" t="s">
        <v>103</v>
      </c>
      <c r="R40" s="14"/>
      <c r="T40" s="13"/>
    </row>
    <row r="41" spans="1:20" x14ac:dyDescent="0.2">
      <c r="A41" s="13" t="s">
        <v>104</v>
      </c>
      <c r="G41" s="13" t="s">
        <v>105</v>
      </c>
      <c r="R41" s="14"/>
    </row>
    <row r="43" spans="1:20" x14ac:dyDescent="0.2">
      <c r="A43" s="46" t="s">
        <v>106</v>
      </c>
    </row>
    <row r="44" spans="1:20" x14ac:dyDescent="0.2">
      <c r="A44" s="13" t="s">
        <v>317</v>
      </c>
      <c r="S44" s="13"/>
      <c r="T44" s="13"/>
    </row>
    <row r="45" spans="1:20" x14ac:dyDescent="0.2">
      <c r="A45" s="13" t="s">
        <v>318</v>
      </c>
      <c r="S45" s="13"/>
      <c r="T45" s="13"/>
    </row>
    <row r="46" spans="1:20" x14ac:dyDescent="0.2">
      <c r="A46" s="13" t="s">
        <v>108</v>
      </c>
      <c r="S46" s="13"/>
      <c r="T46" s="13"/>
    </row>
    <row r="47" spans="1:20" x14ac:dyDescent="0.2">
      <c r="A47" s="13" t="s">
        <v>319</v>
      </c>
      <c r="S47" s="13"/>
      <c r="T47" s="13"/>
    </row>
    <row r="48" spans="1:20" x14ac:dyDescent="0.2">
      <c r="A48" s="13" t="s">
        <v>178</v>
      </c>
      <c r="S48" s="13"/>
      <c r="T48" s="13"/>
    </row>
    <row r="49" spans="1:20" x14ac:dyDescent="0.2">
      <c r="A49" s="13" t="s">
        <v>320</v>
      </c>
      <c r="S49" s="13"/>
      <c r="T49" s="13"/>
    </row>
    <row r="50" spans="1:20" x14ac:dyDescent="0.2">
      <c r="A50" s="13" t="s">
        <v>321</v>
      </c>
      <c r="S50" s="13"/>
      <c r="T50" s="13"/>
    </row>
  </sheetData>
  <sheetProtection algorithmName="SHA-512" hashValue="yFXhMpJnr0PO+4Xs8T+7eEmJRXkXEp7n2I2jk9CFT83G84y3ERUZlVHu/mqDwijEIMdLULeGK+nMGAMeJLQu7Q==" saltValue="z4cMCevktfKiwmwKiP81Pw==" spinCount="100000" sheet="1" objects="1" scenarios="1"/>
  <mergeCells count="23">
    <mergeCell ref="A7:T7"/>
    <mergeCell ref="A13:T13"/>
    <mergeCell ref="A27:T27"/>
    <mergeCell ref="A30:F30"/>
    <mergeCell ref="A24:T2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A4:F4"/>
    <mergeCell ref="G4:R4"/>
    <mergeCell ref="S4:T4"/>
    <mergeCell ref="A3:T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45"/>
  <sheetViews>
    <sheetView workbookViewId="0">
      <selection sqref="A1:T1"/>
    </sheetView>
  </sheetViews>
  <sheetFormatPr defaultColWidth="9.140625" defaultRowHeight="12" x14ac:dyDescent="0.2"/>
  <cols>
    <col min="1" max="1" width="35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346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x14ac:dyDescent="0.2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x14ac:dyDescent="0.2">
      <c r="A3" s="617" t="s">
        <v>168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x14ac:dyDescent="0.2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thickBot="1" x14ac:dyDescent="0.25">
      <c r="A5" s="812" t="s">
        <v>47</v>
      </c>
      <c r="B5" s="814" t="s">
        <v>48</v>
      </c>
      <c r="C5" s="816" t="s">
        <v>49</v>
      </c>
      <c r="D5" s="816" t="s">
        <v>50</v>
      </c>
      <c r="E5" s="816" t="s">
        <v>51</v>
      </c>
      <c r="F5" s="818" t="s">
        <v>52</v>
      </c>
      <c r="G5" s="633" t="s">
        <v>53</v>
      </c>
      <c r="H5" s="634"/>
      <c r="I5" s="820"/>
      <c r="J5" s="633" t="s">
        <v>54</v>
      </c>
      <c r="K5" s="634"/>
      <c r="L5" s="820"/>
      <c r="M5" s="633" t="s">
        <v>55</v>
      </c>
      <c r="N5" s="634"/>
      <c r="O5" s="820"/>
      <c r="P5" s="821" t="s">
        <v>56</v>
      </c>
      <c r="Q5" s="822"/>
      <c r="R5" s="823"/>
      <c r="S5" s="808" t="s">
        <v>57</v>
      </c>
      <c r="T5" s="810" t="s">
        <v>58</v>
      </c>
    </row>
    <row r="6" spans="1:20" ht="18" customHeight="1" thickBot="1" x14ac:dyDescent="0.25">
      <c r="A6" s="813"/>
      <c r="B6" s="815"/>
      <c r="C6" s="817"/>
      <c r="D6" s="817"/>
      <c r="E6" s="817"/>
      <c r="F6" s="819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809"/>
      <c r="T6" s="811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347</v>
      </c>
      <c r="B8" s="158" t="s">
        <v>348</v>
      </c>
      <c r="C8" s="191" t="s">
        <v>65</v>
      </c>
      <c r="D8" s="191" t="s">
        <v>66</v>
      </c>
      <c r="E8" s="27" t="s">
        <v>67</v>
      </c>
      <c r="F8" s="192">
        <v>60</v>
      </c>
      <c r="G8" s="222">
        <v>1</v>
      </c>
      <c r="H8" s="223">
        <v>4</v>
      </c>
      <c r="I8" s="50" t="s">
        <v>67</v>
      </c>
      <c r="J8" s="222">
        <v>1</v>
      </c>
      <c r="K8" s="223">
        <v>4</v>
      </c>
      <c r="L8" s="182" t="s">
        <v>68</v>
      </c>
      <c r="M8" s="222">
        <v>1</v>
      </c>
      <c r="N8" s="223">
        <v>4</v>
      </c>
      <c r="O8" s="50" t="s">
        <v>67</v>
      </c>
      <c r="P8" s="222">
        <v>1</v>
      </c>
      <c r="Q8" s="223">
        <v>4</v>
      </c>
      <c r="R8" s="182" t="s">
        <v>68</v>
      </c>
      <c r="S8" s="241">
        <f t="shared" ref="S8:S19" si="0">SUM(G8,J8,M8,P8)*15</f>
        <v>60</v>
      </c>
      <c r="T8" s="196">
        <f t="shared" ref="T8:T19" si="1">SUM(H8,K8,N8,Q8)</f>
        <v>16</v>
      </c>
    </row>
    <row r="9" spans="1:20" ht="13.5" customHeight="1" x14ac:dyDescent="0.2">
      <c r="A9" s="183" t="s">
        <v>349</v>
      </c>
      <c r="B9" s="251" t="s">
        <v>350</v>
      </c>
      <c r="C9" s="184" t="s">
        <v>65</v>
      </c>
      <c r="D9" s="184" t="s">
        <v>66</v>
      </c>
      <c r="E9" s="25" t="s">
        <v>67</v>
      </c>
      <c r="F9" s="185">
        <v>60</v>
      </c>
      <c r="G9" s="186">
        <v>1</v>
      </c>
      <c r="H9" s="187">
        <v>4</v>
      </c>
      <c r="I9" s="8" t="s">
        <v>67</v>
      </c>
      <c r="J9" s="186">
        <v>1</v>
      </c>
      <c r="K9" s="187">
        <v>4</v>
      </c>
      <c r="L9" s="188" t="s">
        <v>68</v>
      </c>
      <c r="M9" s="186">
        <v>1</v>
      </c>
      <c r="N9" s="187">
        <v>4</v>
      </c>
      <c r="O9" s="8" t="s">
        <v>67</v>
      </c>
      <c r="P9" s="186">
        <v>1</v>
      </c>
      <c r="Q9" s="187">
        <v>4</v>
      </c>
      <c r="R9" s="188" t="s">
        <v>68</v>
      </c>
      <c r="S9" s="236">
        <f t="shared" si="0"/>
        <v>60</v>
      </c>
      <c r="T9" s="189">
        <f t="shared" si="1"/>
        <v>16</v>
      </c>
    </row>
    <row r="10" spans="1:20" ht="13.5" customHeight="1" x14ac:dyDescent="0.2">
      <c r="A10" s="183" t="s">
        <v>351</v>
      </c>
      <c r="B10" s="251" t="s">
        <v>352</v>
      </c>
      <c r="C10" s="184" t="s">
        <v>65</v>
      </c>
      <c r="D10" s="184" t="s">
        <v>70</v>
      </c>
      <c r="E10" s="25" t="s">
        <v>67</v>
      </c>
      <c r="F10" s="185">
        <v>60</v>
      </c>
      <c r="G10" s="186">
        <v>2</v>
      </c>
      <c r="H10" s="187">
        <v>2</v>
      </c>
      <c r="I10" s="8" t="s">
        <v>67</v>
      </c>
      <c r="J10" s="186">
        <v>2</v>
      </c>
      <c r="K10" s="187">
        <v>2</v>
      </c>
      <c r="L10" s="188" t="s">
        <v>67</v>
      </c>
      <c r="M10" s="186"/>
      <c r="N10" s="187"/>
      <c r="O10" s="8"/>
      <c r="P10" s="186"/>
      <c r="Q10" s="187"/>
      <c r="R10" s="188"/>
      <c r="S10" s="236">
        <f t="shared" si="0"/>
        <v>60</v>
      </c>
      <c r="T10" s="189">
        <f t="shared" si="1"/>
        <v>4</v>
      </c>
    </row>
    <row r="11" spans="1:20" ht="13.5" customHeight="1" x14ac:dyDescent="0.2">
      <c r="A11" s="183" t="s">
        <v>147</v>
      </c>
      <c r="B11" s="251" t="s">
        <v>353</v>
      </c>
      <c r="C11" s="184" t="s">
        <v>65</v>
      </c>
      <c r="D11" s="184" t="s">
        <v>70</v>
      </c>
      <c r="E11" s="25" t="s">
        <v>67</v>
      </c>
      <c r="F11" s="185">
        <v>45</v>
      </c>
      <c r="G11" s="186">
        <v>2</v>
      </c>
      <c r="H11" s="187">
        <v>2</v>
      </c>
      <c r="I11" s="8" t="s">
        <v>67</v>
      </c>
      <c r="J11" s="186">
        <v>2</v>
      </c>
      <c r="K11" s="187">
        <v>2</v>
      </c>
      <c r="L11" s="188" t="s">
        <v>67</v>
      </c>
      <c r="M11" s="186"/>
      <c r="N11" s="187"/>
      <c r="O11" s="8"/>
      <c r="P11" s="186"/>
      <c r="Q11" s="187"/>
      <c r="R11" s="188"/>
      <c r="S11" s="236">
        <f t="shared" si="0"/>
        <v>60</v>
      </c>
      <c r="T11" s="189">
        <f t="shared" si="1"/>
        <v>4</v>
      </c>
    </row>
    <row r="12" spans="1:20" ht="13.5" customHeight="1" x14ac:dyDescent="0.2">
      <c r="A12" s="183" t="s">
        <v>354</v>
      </c>
      <c r="B12" s="251" t="s">
        <v>355</v>
      </c>
      <c r="C12" s="184" t="s">
        <v>65</v>
      </c>
      <c r="D12" s="184" t="s">
        <v>70</v>
      </c>
      <c r="E12" s="25" t="s">
        <v>77</v>
      </c>
      <c r="F12" s="185">
        <v>60</v>
      </c>
      <c r="G12" s="186"/>
      <c r="H12" s="187"/>
      <c r="I12" s="8"/>
      <c r="J12" s="186"/>
      <c r="K12" s="187"/>
      <c r="L12" s="188"/>
      <c r="M12" s="186">
        <v>1</v>
      </c>
      <c r="N12" s="187">
        <v>2</v>
      </c>
      <c r="O12" s="8" t="s">
        <v>67</v>
      </c>
      <c r="P12" s="186">
        <v>1</v>
      </c>
      <c r="Q12" s="187">
        <v>2</v>
      </c>
      <c r="R12" s="188" t="s">
        <v>67</v>
      </c>
      <c r="S12" s="236">
        <f t="shared" si="0"/>
        <v>30</v>
      </c>
      <c r="T12" s="189">
        <f t="shared" si="1"/>
        <v>4</v>
      </c>
    </row>
    <row r="13" spans="1:20" ht="13.5" customHeight="1" x14ac:dyDescent="0.2">
      <c r="A13" s="183" t="s">
        <v>356</v>
      </c>
      <c r="B13" s="251" t="s">
        <v>357</v>
      </c>
      <c r="C13" s="184"/>
      <c r="D13" s="184"/>
      <c r="E13" s="25"/>
      <c r="F13" s="185"/>
      <c r="G13" s="186">
        <v>0</v>
      </c>
      <c r="H13" s="187">
        <v>1</v>
      </c>
      <c r="I13" s="8" t="s">
        <v>67</v>
      </c>
      <c r="J13" s="186">
        <v>0</v>
      </c>
      <c r="K13" s="187">
        <v>1</v>
      </c>
      <c r="L13" s="188" t="s">
        <v>67</v>
      </c>
      <c r="M13" s="186"/>
      <c r="N13" s="187"/>
      <c r="O13" s="8"/>
      <c r="P13" s="186"/>
      <c r="Q13" s="187"/>
      <c r="R13" s="188"/>
      <c r="S13" s="236">
        <f t="shared" si="0"/>
        <v>0</v>
      </c>
      <c r="T13" s="189">
        <f t="shared" si="1"/>
        <v>2</v>
      </c>
    </row>
    <row r="14" spans="1:20" ht="13.5" customHeight="1" x14ac:dyDescent="0.2">
      <c r="A14" s="183" t="s">
        <v>358</v>
      </c>
      <c r="B14" s="251" t="s">
        <v>359</v>
      </c>
      <c r="C14" s="184"/>
      <c r="D14" s="184"/>
      <c r="E14" s="25"/>
      <c r="F14" s="185"/>
      <c r="G14" s="186"/>
      <c r="H14" s="187"/>
      <c r="I14" s="8"/>
      <c r="J14" s="186"/>
      <c r="K14" s="187"/>
      <c r="L14" s="188"/>
      <c r="M14" s="186">
        <v>0</v>
      </c>
      <c r="N14" s="187">
        <v>1</v>
      </c>
      <c r="O14" s="8" t="s">
        <v>67</v>
      </c>
      <c r="P14" s="186"/>
      <c r="Q14" s="187"/>
      <c r="R14" s="188"/>
      <c r="S14" s="236">
        <f t="shared" si="0"/>
        <v>0</v>
      </c>
      <c r="T14" s="189">
        <f t="shared" si="1"/>
        <v>1</v>
      </c>
    </row>
    <row r="15" spans="1:20" ht="13.5" customHeight="1" x14ac:dyDescent="0.2">
      <c r="A15" s="183" t="s">
        <v>328</v>
      </c>
      <c r="B15" s="251" t="s">
        <v>360</v>
      </c>
      <c r="C15" s="184" t="s">
        <v>65</v>
      </c>
      <c r="D15" s="184" t="s">
        <v>66</v>
      </c>
      <c r="E15" s="25" t="s">
        <v>67</v>
      </c>
      <c r="F15" s="185">
        <v>60</v>
      </c>
      <c r="G15" s="186">
        <v>1</v>
      </c>
      <c r="H15" s="187">
        <v>2</v>
      </c>
      <c r="I15" s="8" t="s">
        <v>67</v>
      </c>
      <c r="J15" s="186">
        <v>1</v>
      </c>
      <c r="K15" s="187">
        <v>2</v>
      </c>
      <c r="L15" s="188" t="s">
        <v>68</v>
      </c>
      <c r="M15" s="186">
        <v>1</v>
      </c>
      <c r="N15" s="187">
        <v>2</v>
      </c>
      <c r="O15" s="8" t="s">
        <v>67</v>
      </c>
      <c r="P15" s="186">
        <v>1</v>
      </c>
      <c r="Q15" s="187">
        <v>2</v>
      </c>
      <c r="R15" s="188" t="s">
        <v>68</v>
      </c>
      <c r="S15" s="236">
        <f t="shared" si="0"/>
        <v>60</v>
      </c>
      <c r="T15" s="189">
        <f t="shared" si="1"/>
        <v>8</v>
      </c>
    </row>
    <row r="16" spans="1:20" ht="13.5" customHeight="1" x14ac:dyDescent="0.2">
      <c r="A16" s="183" t="s">
        <v>361</v>
      </c>
      <c r="B16" s="251" t="s">
        <v>362</v>
      </c>
      <c r="C16" s="184" t="s">
        <v>65</v>
      </c>
      <c r="D16" s="184" t="s">
        <v>70</v>
      </c>
      <c r="E16" s="25" t="s">
        <v>67</v>
      </c>
      <c r="F16" s="185">
        <v>60</v>
      </c>
      <c r="G16" s="186">
        <v>1</v>
      </c>
      <c r="H16" s="187">
        <v>2</v>
      </c>
      <c r="I16" s="8" t="s">
        <v>67</v>
      </c>
      <c r="J16" s="186">
        <v>1</v>
      </c>
      <c r="K16" s="187">
        <v>2</v>
      </c>
      <c r="L16" s="188" t="s">
        <v>67</v>
      </c>
      <c r="M16" s="186"/>
      <c r="N16" s="187"/>
      <c r="O16" s="8"/>
      <c r="P16" s="186"/>
      <c r="Q16" s="187"/>
      <c r="R16" s="188"/>
      <c r="S16" s="236">
        <f t="shared" si="0"/>
        <v>30</v>
      </c>
      <c r="T16" s="189">
        <f t="shared" si="1"/>
        <v>4</v>
      </c>
    </row>
    <row r="17" spans="1:20" ht="13.5" customHeight="1" x14ac:dyDescent="0.2">
      <c r="A17" s="183" t="s">
        <v>174</v>
      </c>
      <c r="B17" s="289" t="s">
        <v>447</v>
      </c>
      <c r="C17" s="184" t="s">
        <v>65</v>
      </c>
      <c r="D17" s="184" t="s">
        <v>70</v>
      </c>
      <c r="E17" s="25" t="s">
        <v>67</v>
      </c>
      <c r="F17" s="185">
        <v>45</v>
      </c>
      <c r="G17" s="186">
        <v>3</v>
      </c>
      <c r="H17" s="187">
        <v>2</v>
      </c>
      <c r="I17" s="8" t="s">
        <v>67</v>
      </c>
      <c r="J17" s="186">
        <v>3</v>
      </c>
      <c r="K17" s="187">
        <v>2</v>
      </c>
      <c r="L17" s="188" t="s">
        <v>67</v>
      </c>
      <c r="M17" s="186">
        <v>3</v>
      </c>
      <c r="N17" s="187">
        <v>2</v>
      </c>
      <c r="O17" s="8" t="s">
        <v>67</v>
      </c>
      <c r="P17" s="186">
        <v>3</v>
      </c>
      <c r="Q17" s="187">
        <v>2</v>
      </c>
      <c r="R17" s="188" t="s">
        <v>67</v>
      </c>
      <c r="S17" s="236">
        <f t="shared" si="0"/>
        <v>180</v>
      </c>
      <c r="T17" s="189">
        <f t="shared" si="1"/>
        <v>8</v>
      </c>
    </row>
    <row r="18" spans="1:20" ht="13.5" customHeight="1" x14ac:dyDescent="0.2">
      <c r="A18" s="183" t="s">
        <v>363</v>
      </c>
      <c r="B18" s="251" t="s">
        <v>364</v>
      </c>
      <c r="C18" s="184" t="s">
        <v>65</v>
      </c>
      <c r="D18" s="184" t="s">
        <v>70</v>
      </c>
      <c r="E18" s="25" t="s">
        <v>67</v>
      </c>
      <c r="F18" s="185">
        <v>60</v>
      </c>
      <c r="G18" s="186">
        <v>3</v>
      </c>
      <c r="H18" s="187">
        <v>2</v>
      </c>
      <c r="I18" s="8" t="s">
        <v>67</v>
      </c>
      <c r="J18" s="186">
        <v>3</v>
      </c>
      <c r="K18" s="187">
        <v>2</v>
      </c>
      <c r="L18" s="188" t="s">
        <v>67</v>
      </c>
      <c r="M18" s="186">
        <v>3</v>
      </c>
      <c r="N18" s="187">
        <v>2</v>
      </c>
      <c r="O18" s="8" t="s">
        <v>67</v>
      </c>
      <c r="P18" s="186">
        <v>3</v>
      </c>
      <c r="Q18" s="187">
        <v>2</v>
      </c>
      <c r="R18" s="188" t="s">
        <v>67</v>
      </c>
      <c r="S18" s="236">
        <f t="shared" si="0"/>
        <v>180</v>
      </c>
      <c r="T18" s="189">
        <f t="shared" si="1"/>
        <v>8</v>
      </c>
    </row>
    <row r="19" spans="1:20" ht="13.5" customHeight="1" thickBot="1" x14ac:dyDescent="0.25">
      <c r="A19" s="197" t="s">
        <v>5</v>
      </c>
      <c r="B19" s="198" t="s">
        <v>365</v>
      </c>
      <c r="C19" s="199" t="s">
        <v>65</v>
      </c>
      <c r="D19" s="199" t="s">
        <v>66</v>
      </c>
      <c r="E19" s="232" t="s">
        <v>67</v>
      </c>
      <c r="F19" s="200">
        <v>60</v>
      </c>
      <c r="G19" s="52">
        <v>0.5</v>
      </c>
      <c r="H19" s="53">
        <v>2</v>
      </c>
      <c r="I19" s="54" t="s">
        <v>67</v>
      </c>
      <c r="J19" s="52">
        <v>0.5</v>
      </c>
      <c r="K19" s="53">
        <v>2</v>
      </c>
      <c r="L19" s="54" t="s">
        <v>68</v>
      </c>
      <c r="M19" s="52"/>
      <c r="N19" s="53"/>
      <c r="O19" s="54"/>
      <c r="P19" s="52"/>
      <c r="Q19" s="53"/>
      <c r="R19" s="5"/>
      <c r="S19" s="57">
        <f t="shared" si="0"/>
        <v>15</v>
      </c>
      <c r="T19" s="56">
        <f t="shared" si="1"/>
        <v>4</v>
      </c>
    </row>
    <row r="20" spans="1:20" ht="13.5" customHeight="1" x14ac:dyDescent="0.2">
      <c r="A20" s="190" t="s">
        <v>72</v>
      </c>
      <c r="B20" s="158" t="s">
        <v>73</v>
      </c>
      <c r="C20" s="203"/>
      <c r="D20" s="203" t="s">
        <v>70</v>
      </c>
      <c r="E20" s="47" t="s">
        <v>74</v>
      </c>
      <c r="F20" s="204">
        <v>45</v>
      </c>
      <c r="G20" s="193">
        <v>2</v>
      </c>
      <c r="H20" s="194">
        <v>3</v>
      </c>
      <c r="I20" s="201" t="s">
        <v>68</v>
      </c>
      <c r="J20" s="193">
        <v>2</v>
      </c>
      <c r="K20" s="194">
        <v>3</v>
      </c>
      <c r="L20" s="195" t="s">
        <v>68</v>
      </c>
      <c r="M20" s="193"/>
      <c r="N20" s="194"/>
      <c r="O20" s="201"/>
      <c r="P20" s="193"/>
      <c r="Q20" s="194"/>
      <c r="R20" s="195"/>
      <c r="S20" s="235">
        <f>SUM(G20,J20,M20,P20)*15</f>
        <v>60</v>
      </c>
      <c r="T20" s="202">
        <f>SUM(H20,K20,N20,Q20)</f>
        <v>6</v>
      </c>
    </row>
    <row r="21" spans="1:20" ht="13.5" customHeight="1" x14ac:dyDescent="0.2">
      <c r="A21" s="183" t="s">
        <v>366</v>
      </c>
      <c r="B21" s="251" t="s">
        <v>367</v>
      </c>
      <c r="C21" s="184" t="s">
        <v>65</v>
      </c>
      <c r="D21" s="184" t="s">
        <v>70</v>
      </c>
      <c r="E21" s="25" t="s">
        <v>77</v>
      </c>
      <c r="F21" s="185">
        <v>45</v>
      </c>
      <c r="G21" s="186">
        <v>2</v>
      </c>
      <c r="H21" s="187">
        <v>2</v>
      </c>
      <c r="I21" s="8" t="s">
        <v>67</v>
      </c>
      <c r="J21" s="186">
        <v>2</v>
      </c>
      <c r="K21" s="187">
        <v>2</v>
      </c>
      <c r="L21" s="188" t="s">
        <v>67</v>
      </c>
      <c r="M21" s="186"/>
      <c r="N21" s="187"/>
      <c r="O21" s="8"/>
      <c r="P21" s="186"/>
      <c r="Q21" s="187"/>
      <c r="R21" s="188"/>
      <c r="S21" s="236">
        <f>SUM(G21,J21,M21,P21)*15</f>
        <v>60</v>
      </c>
      <c r="T21" s="189">
        <f>SUM(H21,K21,N21,Q21)</f>
        <v>4</v>
      </c>
    </row>
    <row r="22" spans="1:20" ht="13.5" customHeight="1" x14ac:dyDescent="0.2">
      <c r="A22" s="183" t="s">
        <v>75</v>
      </c>
      <c r="B22" s="251" t="s">
        <v>76</v>
      </c>
      <c r="C22" s="184" t="s">
        <v>65</v>
      </c>
      <c r="D22" s="184" t="s">
        <v>70</v>
      </c>
      <c r="E22" s="25" t="s">
        <v>77</v>
      </c>
      <c r="F22" s="185">
        <v>45</v>
      </c>
      <c r="G22" s="186">
        <v>2</v>
      </c>
      <c r="H22" s="187">
        <v>2</v>
      </c>
      <c r="I22" s="8" t="s">
        <v>67</v>
      </c>
      <c r="J22" s="186">
        <v>2</v>
      </c>
      <c r="K22" s="187">
        <v>2</v>
      </c>
      <c r="L22" s="188" t="s">
        <v>67</v>
      </c>
      <c r="M22" s="186"/>
      <c r="N22" s="187"/>
      <c r="O22" s="8"/>
      <c r="P22" s="186"/>
      <c r="Q22" s="187"/>
      <c r="R22" s="188"/>
      <c r="S22" s="236">
        <f>SUM(G22,J22,M22,P22)*15</f>
        <v>60</v>
      </c>
      <c r="T22" s="189">
        <f>SUM(H22,K22,N22,Q22)</f>
        <v>4</v>
      </c>
    </row>
    <row r="23" spans="1:20" ht="13.5" customHeight="1" thickBot="1" x14ac:dyDescent="0.25">
      <c r="A23" s="26" t="s">
        <v>78</v>
      </c>
      <c r="B23" s="163" t="s">
        <v>79</v>
      </c>
      <c r="C23" s="164" t="s">
        <v>65</v>
      </c>
      <c r="D23" s="164" t="s">
        <v>70</v>
      </c>
      <c r="E23" s="29" t="s">
        <v>77</v>
      </c>
      <c r="F23" s="165">
        <v>45</v>
      </c>
      <c r="G23" s="166"/>
      <c r="H23" s="167"/>
      <c r="I23" s="168"/>
      <c r="J23" s="166"/>
      <c r="K23" s="167"/>
      <c r="L23" s="168"/>
      <c r="M23" s="166">
        <v>2</v>
      </c>
      <c r="N23" s="167">
        <v>2</v>
      </c>
      <c r="O23" s="168" t="s">
        <v>67</v>
      </c>
      <c r="P23" s="166">
        <v>2</v>
      </c>
      <c r="Q23" s="167">
        <v>2</v>
      </c>
      <c r="R23" s="168" t="s">
        <v>67</v>
      </c>
      <c r="S23" s="35">
        <f>SUM(G23,J23,M23,P23)*15</f>
        <v>60</v>
      </c>
      <c r="T23" s="169">
        <f>SUM(H23,K23,N23,Q23)</f>
        <v>4</v>
      </c>
    </row>
    <row r="24" spans="1:20" ht="13.5" customHeight="1" thickTop="1" thickBot="1" x14ac:dyDescent="0.25">
      <c r="A24" s="611" t="s">
        <v>80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3"/>
    </row>
    <row r="25" spans="1:20" ht="13.5" customHeight="1" thickBot="1" x14ac:dyDescent="0.25">
      <c r="A25" s="211" t="s">
        <v>81</v>
      </c>
      <c r="B25" s="212"/>
      <c r="C25" s="213"/>
      <c r="D25" s="213"/>
      <c r="E25" s="213"/>
      <c r="F25" s="214"/>
      <c r="G25" s="193"/>
      <c r="H25" s="194"/>
      <c r="I25" s="195"/>
      <c r="J25" s="193"/>
      <c r="K25" s="194"/>
      <c r="L25" s="195"/>
      <c r="M25" s="193"/>
      <c r="N25" s="194">
        <v>4</v>
      </c>
      <c r="O25" s="195"/>
      <c r="P25" s="193"/>
      <c r="Q25" s="194">
        <v>4</v>
      </c>
      <c r="R25" s="24"/>
      <c r="S25" s="33"/>
      <c r="T25" s="160">
        <f t="shared" ref="T25" si="2">SUM(H25,K25,N25,Q25)</f>
        <v>8</v>
      </c>
    </row>
    <row r="26" spans="1:20" ht="13.5" customHeight="1" thickTop="1" thickBot="1" x14ac:dyDescent="0.25">
      <c r="A26" s="31" t="s">
        <v>82</v>
      </c>
      <c r="B26" s="250" t="s">
        <v>83</v>
      </c>
      <c r="C26" s="218"/>
      <c r="D26" s="218"/>
      <c r="E26" s="218" t="s">
        <v>84</v>
      </c>
      <c r="F26" s="219"/>
      <c r="G26" s="18"/>
      <c r="H26" s="19"/>
      <c r="I26" s="20"/>
      <c r="J26" s="18"/>
      <c r="K26" s="19"/>
      <c r="L26" s="20"/>
      <c r="M26" s="18">
        <v>0</v>
      </c>
      <c r="N26" s="19">
        <v>7</v>
      </c>
      <c r="O26" s="20" t="s">
        <v>67</v>
      </c>
      <c r="P26" s="18">
        <v>0</v>
      </c>
      <c r="Q26" s="19">
        <v>8</v>
      </c>
      <c r="R26" s="21" t="s">
        <v>67</v>
      </c>
      <c r="S26" s="34">
        <f t="shared" ref="S26" si="3">SUM(G26,J26,M26,P26)*15</f>
        <v>0</v>
      </c>
      <c r="T26" s="22">
        <f>SUM(H26,K26,N26,Q26)</f>
        <v>15</v>
      </c>
    </row>
    <row r="27" spans="1:20" ht="13.5" customHeight="1" thickTop="1" thickBot="1" x14ac:dyDescent="0.25">
      <c r="A27" s="657" t="s">
        <v>85</v>
      </c>
      <c r="B27" s="658"/>
      <c r="C27" s="658"/>
      <c r="D27" s="658"/>
      <c r="E27" s="658"/>
      <c r="F27" s="666"/>
      <c r="G27" s="64">
        <f>SUM(G8:G26)</f>
        <v>20.5</v>
      </c>
      <c r="H27" s="62">
        <f t="shared" ref="H27:T27" si="4">SUM(H8:H26)</f>
        <v>30</v>
      </c>
      <c r="I27" s="66"/>
      <c r="J27" s="64">
        <f t="shared" si="4"/>
        <v>20.5</v>
      </c>
      <c r="K27" s="62">
        <f t="shared" si="4"/>
        <v>30</v>
      </c>
      <c r="L27" s="63"/>
      <c r="M27" s="67">
        <f t="shared" si="4"/>
        <v>12</v>
      </c>
      <c r="N27" s="62">
        <f t="shared" si="4"/>
        <v>30</v>
      </c>
      <c r="O27" s="66"/>
      <c r="P27" s="64">
        <f t="shared" si="4"/>
        <v>12</v>
      </c>
      <c r="Q27" s="62">
        <f t="shared" si="4"/>
        <v>30</v>
      </c>
      <c r="R27" s="66"/>
      <c r="S27" s="68">
        <f t="shared" si="4"/>
        <v>975</v>
      </c>
      <c r="T27" s="207">
        <f t="shared" si="4"/>
        <v>120</v>
      </c>
    </row>
    <row r="28" spans="1:20" ht="12.75" thickTop="1" x14ac:dyDescent="0.2"/>
    <row r="29" spans="1:20" x14ac:dyDescent="0.2">
      <c r="A29" s="13" t="s">
        <v>86</v>
      </c>
    </row>
    <row r="30" spans="1:20" x14ac:dyDescent="0.2">
      <c r="A30" s="13" t="s">
        <v>87</v>
      </c>
    </row>
    <row r="31" spans="1:20" x14ac:dyDescent="0.2">
      <c r="A31" s="13" t="s">
        <v>88</v>
      </c>
    </row>
    <row r="33" spans="1:18" x14ac:dyDescent="0.2">
      <c r="A33" s="46" t="s">
        <v>89</v>
      </c>
    </row>
    <row r="34" spans="1:18" x14ac:dyDescent="0.2">
      <c r="A34" s="13" t="s">
        <v>90</v>
      </c>
      <c r="D34" s="13" t="s">
        <v>91</v>
      </c>
      <c r="G34" s="13" t="s">
        <v>92</v>
      </c>
      <c r="M34" s="13" t="s">
        <v>93</v>
      </c>
      <c r="R34" s="14"/>
    </row>
    <row r="35" spans="1:18" x14ac:dyDescent="0.2">
      <c r="A35" s="13" t="s">
        <v>94</v>
      </c>
      <c r="D35" s="13" t="s">
        <v>95</v>
      </c>
      <c r="G35" s="13" t="s">
        <v>96</v>
      </c>
      <c r="M35" s="13" t="s">
        <v>97</v>
      </c>
      <c r="R35" s="14"/>
    </row>
    <row r="36" spans="1:18" x14ac:dyDescent="0.2">
      <c r="A36" s="13" t="s">
        <v>98</v>
      </c>
      <c r="D36" s="13" t="s">
        <v>99</v>
      </c>
      <c r="G36" s="13" t="s">
        <v>100</v>
      </c>
      <c r="M36" s="13" t="s">
        <v>101</v>
      </c>
      <c r="R36" s="14"/>
    </row>
    <row r="37" spans="1:18" x14ac:dyDescent="0.2">
      <c r="A37" s="13" t="s">
        <v>102</v>
      </c>
      <c r="G37" s="13" t="s">
        <v>103</v>
      </c>
      <c r="R37" s="14"/>
    </row>
    <row r="38" spans="1:18" x14ac:dyDescent="0.2">
      <c r="A38" s="13" t="s">
        <v>104</v>
      </c>
      <c r="G38" s="13" t="s">
        <v>105</v>
      </c>
      <c r="R38" s="14"/>
    </row>
    <row r="40" spans="1:18" x14ac:dyDescent="0.2">
      <c r="A40" s="46" t="s">
        <v>106</v>
      </c>
    </row>
    <row r="41" spans="1:18" x14ac:dyDescent="0.2">
      <c r="A41" s="13" t="s">
        <v>192</v>
      </c>
    </row>
    <row r="42" spans="1:18" x14ac:dyDescent="0.2">
      <c r="A42" s="13" t="s">
        <v>108</v>
      </c>
    </row>
    <row r="43" spans="1:18" x14ac:dyDescent="0.2">
      <c r="A43" s="13" t="s">
        <v>109</v>
      </c>
    </row>
    <row r="44" spans="1:18" x14ac:dyDescent="0.2">
      <c r="A44" s="13" t="s">
        <v>110</v>
      </c>
    </row>
    <row r="45" spans="1:18" x14ac:dyDescent="0.2">
      <c r="A45" s="13" t="s">
        <v>111</v>
      </c>
    </row>
  </sheetData>
  <sheetProtection algorithmName="SHA-512" hashValue="1WMG9KtQBGTdNpme93NTIr4V0/T4hZbwUEeyeTPkOJsqDmDbEolKCpdN0VvPAzJKukasCkRic93YX8FhNWpNug==" saltValue="PBHXkpJHMvYkqIlnsIph+g==" spinCount="100000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42"/>
  <sheetViews>
    <sheetView workbookViewId="0">
      <selection sqref="A1:T1"/>
    </sheetView>
  </sheetViews>
  <sheetFormatPr defaultColWidth="9.140625" defaultRowHeight="12" x14ac:dyDescent="0.2"/>
  <cols>
    <col min="1" max="1" width="34.710937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368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x14ac:dyDescent="0.2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x14ac:dyDescent="0.2">
      <c r="A3" s="617" t="s">
        <v>168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x14ac:dyDescent="0.2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thickBot="1" x14ac:dyDescent="0.25">
      <c r="A5" s="812" t="s">
        <v>47</v>
      </c>
      <c r="B5" s="814" t="s">
        <v>48</v>
      </c>
      <c r="C5" s="816" t="s">
        <v>49</v>
      </c>
      <c r="D5" s="816" t="s">
        <v>50</v>
      </c>
      <c r="E5" s="816" t="s">
        <v>51</v>
      </c>
      <c r="F5" s="818" t="s">
        <v>52</v>
      </c>
      <c r="G5" s="633" t="s">
        <v>53</v>
      </c>
      <c r="H5" s="634"/>
      <c r="I5" s="820"/>
      <c r="J5" s="633" t="s">
        <v>54</v>
      </c>
      <c r="K5" s="634"/>
      <c r="L5" s="820"/>
      <c r="M5" s="633" t="s">
        <v>55</v>
      </c>
      <c r="N5" s="634"/>
      <c r="O5" s="820"/>
      <c r="P5" s="821" t="s">
        <v>56</v>
      </c>
      <c r="Q5" s="822"/>
      <c r="R5" s="823"/>
      <c r="S5" s="808" t="s">
        <v>57</v>
      </c>
      <c r="T5" s="810" t="s">
        <v>58</v>
      </c>
    </row>
    <row r="6" spans="1:20" ht="18" customHeight="1" thickBot="1" x14ac:dyDescent="0.25">
      <c r="A6" s="813"/>
      <c r="B6" s="815"/>
      <c r="C6" s="817"/>
      <c r="D6" s="817"/>
      <c r="E6" s="817"/>
      <c r="F6" s="819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809"/>
      <c r="T6" s="811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369</v>
      </c>
      <c r="B8" s="158" t="s">
        <v>370</v>
      </c>
      <c r="C8" s="191" t="s">
        <v>65</v>
      </c>
      <c r="D8" s="191" t="s">
        <v>70</v>
      </c>
      <c r="E8" s="27" t="s">
        <v>67</v>
      </c>
      <c r="F8" s="192">
        <v>60</v>
      </c>
      <c r="G8" s="222">
        <v>2</v>
      </c>
      <c r="H8" s="223">
        <v>9</v>
      </c>
      <c r="I8" s="50" t="s">
        <v>67</v>
      </c>
      <c r="J8" s="222">
        <v>2</v>
      </c>
      <c r="K8" s="223">
        <v>9</v>
      </c>
      <c r="L8" s="182" t="s">
        <v>68</v>
      </c>
      <c r="M8" s="222">
        <v>2</v>
      </c>
      <c r="N8" s="223">
        <v>9</v>
      </c>
      <c r="O8" s="50" t="s">
        <v>67</v>
      </c>
      <c r="P8" s="222">
        <v>2</v>
      </c>
      <c r="Q8" s="223">
        <v>9</v>
      </c>
      <c r="R8" s="80" t="s">
        <v>67</v>
      </c>
      <c r="S8" s="241">
        <f t="shared" ref="S8:S15" si="0">SUM(G8,J8,M8,P8)*15</f>
        <v>120</v>
      </c>
      <c r="T8" s="196">
        <f t="shared" ref="T8:T15" si="1">SUM(H8,K8,N8,Q8)</f>
        <v>36</v>
      </c>
    </row>
    <row r="9" spans="1:20" ht="13.5" customHeight="1" x14ac:dyDescent="0.2">
      <c r="A9" s="183" t="s">
        <v>371</v>
      </c>
      <c r="B9" s="251" t="s">
        <v>372</v>
      </c>
      <c r="C9" s="184" t="s">
        <v>65</v>
      </c>
      <c r="D9" s="184" t="s">
        <v>70</v>
      </c>
      <c r="E9" s="25" t="s">
        <v>67</v>
      </c>
      <c r="F9" s="185">
        <v>60</v>
      </c>
      <c r="G9" s="186">
        <v>2</v>
      </c>
      <c r="H9" s="187">
        <v>3</v>
      </c>
      <c r="I9" s="8" t="s">
        <v>67</v>
      </c>
      <c r="J9" s="186">
        <v>2</v>
      </c>
      <c r="K9" s="187">
        <v>3</v>
      </c>
      <c r="L9" s="188" t="s">
        <v>67</v>
      </c>
      <c r="M9" s="186"/>
      <c r="N9" s="187"/>
      <c r="O9" s="8"/>
      <c r="P9" s="186"/>
      <c r="Q9" s="187"/>
      <c r="R9" s="188"/>
      <c r="S9" s="236">
        <f t="shared" si="0"/>
        <v>60</v>
      </c>
      <c r="T9" s="189">
        <f t="shared" si="1"/>
        <v>6</v>
      </c>
    </row>
    <row r="10" spans="1:20" ht="13.5" customHeight="1" x14ac:dyDescent="0.2">
      <c r="A10" s="183" t="s">
        <v>373</v>
      </c>
      <c r="B10" s="251" t="s">
        <v>374</v>
      </c>
      <c r="C10" s="184"/>
      <c r="D10" s="184"/>
      <c r="E10" s="25"/>
      <c r="F10" s="185"/>
      <c r="G10" s="186">
        <v>0</v>
      </c>
      <c r="H10" s="187">
        <v>1</v>
      </c>
      <c r="I10" s="8" t="s">
        <v>67</v>
      </c>
      <c r="J10" s="186"/>
      <c r="K10" s="187"/>
      <c r="L10" s="188"/>
      <c r="M10" s="186">
        <v>0</v>
      </c>
      <c r="N10" s="187">
        <v>1</v>
      </c>
      <c r="O10" s="8" t="s">
        <v>67</v>
      </c>
      <c r="P10" s="186"/>
      <c r="Q10" s="187"/>
      <c r="R10" s="188"/>
      <c r="S10" s="236">
        <f t="shared" si="0"/>
        <v>0</v>
      </c>
      <c r="T10" s="189">
        <f t="shared" si="1"/>
        <v>2</v>
      </c>
    </row>
    <row r="11" spans="1:20" ht="13.5" customHeight="1" x14ac:dyDescent="0.2">
      <c r="A11" s="183" t="s">
        <v>117</v>
      </c>
      <c r="B11" s="251" t="s">
        <v>375</v>
      </c>
      <c r="C11" s="184"/>
      <c r="D11" s="184" t="s">
        <v>70</v>
      </c>
      <c r="E11" s="25" t="s">
        <v>67</v>
      </c>
      <c r="F11" s="185">
        <v>60</v>
      </c>
      <c r="G11" s="186"/>
      <c r="H11" s="187"/>
      <c r="I11" s="8"/>
      <c r="J11" s="186"/>
      <c r="K11" s="187"/>
      <c r="L11" s="188"/>
      <c r="M11" s="186">
        <v>1</v>
      </c>
      <c r="N11" s="187">
        <v>3</v>
      </c>
      <c r="O11" s="8" t="s">
        <v>67</v>
      </c>
      <c r="P11" s="186">
        <v>1</v>
      </c>
      <c r="Q11" s="187">
        <v>3</v>
      </c>
      <c r="R11" s="188" t="s">
        <v>67</v>
      </c>
      <c r="S11" s="236">
        <f t="shared" si="0"/>
        <v>30</v>
      </c>
      <c r="T11" s="189">
        <f t="shared" si="1"/>
        <v>6</v>
      </c>
    </row>
    <row r="12" spans="1:20" ht="13.5" customHeight="1" x14ac:dyDescent="0.2">
      <c r="A12" s="183" t="s">
        <v>5</v>
      </c>
      <c r="B12" s="251" t="s">
        <v>376</v>
      </c>
      <c r="C12" s="184" t="s">
        <v>65</v>
      </c>
      <c r="D12" s="184" t="s">
        <v>66</v>
      </c>
      <c r="E12" s="25" t="s">
        <v>67</v>
      </c>
      <c r="F12" s="185">
        <v>60</v>
      </c>
      <c r="G12" s="186">
        <v>0.5</v>
      </c>
      <c r="H12" s="187">
        <v>2</v>
      </c>
      <c r="I12" s="188" t="s">
        <v>67</v>
      </c>
      <c r="J12" s="186">
        <v>0.5</v>
      </c>
      <c r="K12" s="187">
        <v>2</v>
      </c>
      <c r="L12" s="188" t="s">
        <v>67</v>
      </c>
      <c r="M12" s="69">
        <v>0.5</v>
      </c>
      <c r="N12" s="187">
        <v>2</v>
      </c>
      <c r="O12" s="8" t="s">
        <v>68</v>
      </c>
      <c r="P12" s="186"/>
      <c r="Q12" s="187"/>
      <c r="R12" s="188"/>
      <c r="S12" s="236">
        <f>SUM(G12,J12,M12,P12)*15</f>
        <v>22.5</v>
      </c>
      <c r="T12" s="189">
        <f>SUM(H12,K12,N12,Q12)</f>
        <v>6</v>
      </c>
    </row>
    <row r="13" spans="1:20" ht="13.5" customHeight="1" x14ac:dyDescent="0.2">
      <c r="A13" s="183" t="s">
        <v>377</v>
      </c>
      <c r="B13" s="251" t="s">
        <v>378</v>
      </c>
      <c r="C13" s="184" t="s">
        <v>65</v>
      </c>
      <c r="D13" s="184" t="s">
        <v>70</v>
      </c>
      <c r="E13" s="25" t="s">
        <v>67</v>
      </c>
      <c r="F13" s="185">
        <v>60</v>
      </c>
      <c r="G13" s="186"/>
      <c r="H13" s="187"/>
      <c r="I13" s="188"/>
      <c r="J13" s="186"/>
      <c r="K13" s="187"/>
      <c r="L13" s="188"/>
      <c r="M13" s="69">
        <v>1</v>
      </c>
      <c r="N13" s="187">
        <v>3</v>
      </c>
      <c r="O13" s="8" t="s">
        <v>67</v>
      </c>
      <c r="P13" s="186">
        <v>1</v>
      </c>
      <c r="Q13" s="187">
        <v>3</v>
      </c>
      <c r="R13" s="188" t="s">
        <v>67</v>
      </c>
      <c r="S13" s="236">
        <f>SUM(G13,J13,M13,P13)*15</f>
        <v>30</v>
      </c>
      <c r="T13" s="189">
        <f>SUM(H13,K13,N13,Q13)</f>
        <v>6</v>
      </c>
    </row>
    <row r="14" spans="1:20" ht="13.5" customHeight="1" x14ac:dyDescent="0.2">
      <c r="A14" s="183" t="s">
        <v>328</v>
      </c>
      <c r="B14" s="251" t="s">
        <v>379</v>
      </c>
      <c r="C14" s="184" t="s">
        <v>65</v>
      </c>
      <c r="D14" s="184" t="s">
        <v>66</v>
      </c>
      <c r="E14" s="25" t="s">
        <v>67</v>
      </c>
      <c r="F14" s="185">
        <v>60</v>
      </c>
      <c r="G14" s="186">
        <v>0.5</v>
      </c>
      <c r="H14" s="187">
        <v>2</v>
      </c>
      <c r="I14" s="188" t="s">
        <v>67</v>
      </c>
      <c r="J14" s="186">
        <v>0.5</v>
      </c>
      <c r="K14" s="187">
        <v>2</v>
      </c>
      <c r="L14" s="188" t="s">
        <v>68</v>
      </c>
      <c r="M14" s="69"/>
      <c r="N14" s="187"/>
      <c r="O14" s="8"/>
      <c r="P14" s="186"/>
      <c r="Q14" s="187"/>
      <c r="R14" s="188"/>
      <c r="S14" s="236">
        <f t="shared" si="0"/>
        <v>15</v>
      </c>
      <c r="T14" s="189">
        <f t="shared" si="1"/>
        <v>4</v>
      </c>
    </row>
    <row r="15" spans="1:20" ht="13.5" customHeight="1" x14ac:dyDescent="0.2">
      <c r="A15" s="197" t="s">
        <v>174</v>
      </c>
      <c r="B15" s="289" t="s">
        <v>447</v>
      </c>
      <c r="C15" s="199" t="s">
        <v>65</v>
      </c>
      <c r="D15" s="199" t="s">
        <v>70</v>
      </c>
      <c r="E15" s="232" t="s">
        <v>67</v>
      </c>
      <c r="F15" s="200">
        <v>45</v>
      </c>
      <c r="G15" s="52">
        <v>3</v>
      </c>
      <c r="H15" s="53">
        <v>2</v>
      </c>
      <c r="I15" s="5" t="s">
        <v>67</v>
      </c>
      <c r="J15" s="52">
        <v>3</v>
      </c>
      <c r="K15" s="53">
        <v>2</v>
      </c>
      <c r="L15" s="5" t="s">
        <v>67</v>
      </c>
      <c r="M15" s="70"/>
      <c r="N15" s="71"/>
      <c r="O15" s="72"/>
      <c r="P15" s="73"/>
      <c r="Q15" s="71"/>
      <c r="R15" s="74"/>
      <c r="S15" s="57">
        <f t="shared" si="0"/>
        <v>90</v>
      </c>
      <c r="T15" s="56">
        <f t="shared" si="1"/>
        <v>4</v>
      </c>
    </row>
    <row r="16" spans="1:20" ht="13.5" customHeight="1" x14ac:dyDescent="0.2">
      <c r="A16" s="190" t="s">
        <v>72</v>
      </c>
      <c r="B16" s="158" t="s">
        <v>73</v>
      </c>
      <c r="C16" s="203"/>
      <c r="D16" s="203" t="s">
        <v>70</v>
      </c>
      <c r="E16" s="47" t="s">
        <v>74</v>
      </c>
      <c r="F16" s="204">
        <v>45</v>
      </c>
      <c r="G16" s="193">
        <v>2</v>
      </c>
      <c r="H16" s="194">
        <v>3</v>
      </c>
      <c r="I16" s="201" t="s">
        <v>68</v>
      </c>
      <c r="J16" s="193">
        <v>2</v>
      </c>
      <c r="K16" s="194">
        <v>3</v>
      </c>
      <c r="L16" s="195" t="s">
        <v>68</v>
      </c>
      <c r="M16" s="193"/>
      <c r="N16" s="194"/>
      <c r="O16" s="201"/>
      <c r="P16" s="193"/>
      <c r="Q16" s="194"/>
      <c r="R16" s="195"/>
      <c r="S16" s="235">
        <f>SUM(G16,J16,M16,P16)*15</f>
        <v>60</v>
      </c>
      <c r="T16" s="202">
        <f>SUM(H16,K16,N16,Q16)</f>
        <v>6</v>
      </c>
    </row>
    <row r="17" spans="1:20" ht="13.5" customHeight="1" x14ac:dyDescent="0.2">
      <c r="A17" s="183" t="s">
        <v>75</v>
      </c>
      <c r="B17" s="251" t="s">
        <v>76</v>
      </c>
      <c r="C17" s="184" t="s">
        <v>65</v>
      </c>
      <c r="D17" s="184" t="s">
        <v>70</v>
      </c>
      <c r="E17" s="25" t="s">
        <v>77</v>
      </c>
      <c r="F17" s="185">
        <v>45</v>
      </c>
      <c r="G17" s="186">
        <v>2</v>
      </c>
      <c r="H17" s="187">
        <v>2</v>
      </c>
      <c r="I17" s="8" t="s">
        <v>67</v>
      </c>
      <c r="J17" s="186">
        <v>2</v>
      </c>
      <c r="K17" s="187">
        <v>2</v>
      </c>
      <c r="L17" s="188" t="s">
        <v>67</v>
      </c>
      <c r="M17" s="186"/>
      <c r="N17" s="187"/>
      <c r="O17" s="8"/>
      <c r="P17" s="186"/>
      <c r="Q17" s="187"/>
      <c r="R17" s="188"/>
      <c r="S17" s="236">
        <f>SUM(G17,J17,M17,P17)*15</f>
        <v>60</v>
      </c>
      <c r="T17" s="189">
        <f>SUM(H17,K17,N17,Q17)</f>
        <v>4</v>
      </c>
    </row>
    <row r="18" spans="1:20" ht="13.5" customHeight="1" x14ac:dyDescent="0.2">
      <c r="A18" s="183" t="s">
        <v>275</v>
      </c>
      <c r="B18" s="251" t="s">
        <v>380</v>
      </c>
      <c r="C18" s="184" t="s">
        <v>65</v>
      </c>
      <c r="D18" s="184" t="s">
        <v>70</v>
      </c>
      <c r="E18" s="25" t="s">
        <v>77</v>
      </c>
      <c r="F18" s="185">
        <v>45</v>
      </c>
      <c r="G18" s="186">
        <v>1</v>
      </c>
      <c r="H18" s="187">
        <v>3</v>
      </c>
      <c r="I18" s="8" t="s">
        <v>67</v>
      </c>
      <c r="J18" s="186">
        <v>1</v>
      </c>
      <c r="K18" s="187">
        <v>3</v>
      </c>
      <c r="L18" s="188" t="s">
        <v>68</v>
      </c>
      <c r="M18" s="186"/>
      <c r="N18" s="187"/>
      <c r="O18" s="8"/>
      <c r="P18" s="186"/>
      <c r="Q18" s="187"/>
      <c r="R18" s="188"/>
      <c r="S18" s="236">
        <f>SUM(G18,J18,M18,P18)*15</f>
        <v>30</v>
      </c>
      <c r="T18" s="189">
        <f>SUM(H18,K18,N18,Q18)</f>
        <v>6</v>
      </c>
    </row>
    <row r="19" spans="1:20" ht="13.5" customHeight="1" x14ac:dyDescent="0.2">
      <c r="A19" s="183" t="s">
        <v>125</v>
      </c>
      <c r="B19" s="251" t="s">
        <v>381</v>
      </c>
      <c r="C19" s="184" t="s">
        <v>65</v>
      </c>
      <c r="D19" s="184" t="s">
        <v>66</v>
      </c>
      <c r="E19" s="25" t="s">
        <v>67</v>
      </c>
      <c r="F19" s="185">
        <v>60</v>
      </c>
      <c r="G19" s="186">
        <v>0.5</v>
      </c>
      <c r="H19" s="187">
        <v>2</v>
      </c>
      <c r="I19" s="8" t="s">
        <v>67</v>
      </c>
      <c r="J19" s="186">
        <v>0.5</v>
      </c>
      <c r="K19" s="187">
        <v>2</v>
      </c>
      <c r="L19" s="188" t="s">
        <v>67</v>
      </c>
      <c r="M19" s="186"/>
      <c r="N19" s="187"/>
      <c r="O19" s="8"/>
      <c r="P19" s="186"/>
      <c r="Q19" s="187"/>
      <c r="R19" s="188"/>
      <c r="S19" s="236">
        <f>SUM(G19,J19,M19,P19)*15</f>
        <v>15</v>
      </c>
      <c r="T19" s="189">
        <f>SUM(H19,K19,N19,Q19)</f>
        <v>4</v>
      </c>
    </row>
    <row r="20" spans="1:20" ht="13.5" customHeight="1" thickBot="1" x14ac:dyDescent="0.25">
      <c r="A20" s="26" t="s">
        <v>78</v>
      </c>
      <c r="B20" s="163" t="s">
        <v>79</v>
      </c>
      <c r="C20" s="164" t="s">
        <v>65</v>
      </c>
      <c r="D20" s="164" t="s">
        <v>70</v>
      </c>
      <c r="E20" s="29" t="s">
        <v>77</v>
      </c>
      <c r="F20" s="165">
        <v>45</v>
      </c>
      <c r="G20" s="166"/>
      <c r="H20" s="167"/>
      <c r="I20" s="168"/>
      <c r="J20" s="166"/>
      <c r="K20" s="167"/>
      <c r="L20" s="168"/>
      <c r="M20" s="166">
        <v>2</v>
      </c>
      <c r="N20" s="167">
        <v>2</v>
      </c>
      <c r="O20" s="168" t="s">
        <v>67</v>
      </c>
      <c r="P20" s="166">
        <v>2</v>
      </c>
      <c r="Q20" s="167">
        <v>2</v>
      </c>
      <c r="R20" s="168" t="s">
        <v>67</v>
      </c>
      <c r="S20" s="35">
        <f>SUM(G20,J20,M20,P20)*15</f>
        <v>60</v>
      </c>
      <c r="T20" s="169">
        <f>SUM(H20,K20,N20,Q20)</f>
        <v>4</v>
      </c>
    </row>
    <row r="21" spans="1:20" ht="13.5" customHeight="1" thickTop="1" thickBot="1" x14ac:dyDescent="0.25">
      <c r="A21" s="611" t="s">
        <v>80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3"/>
    </row>
    <row r="22" spans="1:20" ht="13.5" customHeight="1" thickBot="1" x14ac:dyDescent="0.25">
      <c r="A22" s="211" t="s">
        <v>81</v>
      </c>
      <c r="B22" s="212"/>
      <c r="C22" s="213"/>
      <c r="D22" s="213"/>
      <c r="E22" s="213"/>
      <c r="F22" s="214"/>
      <c r="G22" s="193"/>
      <c r="H22" s="194"/>
      <c r="I22" s="195"/>
      <c r="J22" s="193"/>
      <c r="K22" s="194">
        <v>3</v>
      </c>
      <c r="L22" s="195"/>
      <c r="M22" s="193"/>
      <c r="N22" s="194">
        <v>3</v>
      </c>
      <c r="O22" s="195"/>
      <c r="P22" s="193"/>
      <c r="Q22" s="194">
        <v>5</v>
      </c>
      <c r="R22" s="24"/>
      <c r="S22" s="33"/>
      <c r="T22" s="160">
        <f t="shared" ref="T22" si="2">SUM(H22,K22,N22,Q22)</f>
        <v>11</v>
      </c>
    </row>
    <row r="23" spans="1:20" ht="13.5" customHeight="1" thickTop="1" thickBot="1" x14ac:dyDescent="0.25">
      <c r="A23" s="31" t="s">
        <v>82</v>
      </c>
      <c r="B23" s="250" t="s">
        <v>83</v>
      </c>
      <c r="C23" s="218"/>
      <c r="D23" s="218"/>
      <c r="E23" s="218" t="s">
        <v>84</v>
      </c>
      <c r="F23" s="219"/>
      <c r="G23" s="18"/>
      <c r="H23" s="19"/>
      <c r="I23" s="20"/>
      <c r="J23" s="18"/>
      <c r="K23" s="19"/>
      <c r="L23" s="20"/>
      <c r="M23" s="18">
        <v>0</v>
      </c>
      <c r="N23" s="19">
        <v>7</v>
      </c>
      <c r="O23" s="20" t="s">
        <v>67</v>
      </c>
      <c r="P23" s="18">
        <v>0</v>
      </c>
      <c r="Q23" s="19">
        <v>8</v>
      </c>
      <c r="R23" s="21" t="s">
        <v>67</v>
      </c>
      <c r="S23" s="34">
        <f t="shared" ref="S23" si="3">SUM(G23,J23,M23,P23)*15</f>
        <v>0</v>
      </c>
      <c r="T23" s="22">
        <f>SUM(H23,K23,N23,Q23)</f>
        <v>15</v>
      </c>
    </row>
    <row r="24" spans="1:20" ht="13.5" customHeight="1" thickTop="1" thickBot="1" x14ac:dyDescent="0.25">
      <c r="A24" s="657" t="s">
        <v>85</v>
      </c>
      <c r="B24" s="658"/>
      <c r="C24" s="658"/>
      <c r="D24" s="658"/>
      <c r="E24" s="658"/>
      <c r="F24" s="666"/>
      <c r="G24" s="64">
        <f>SUM(G8:G23)</f>
        <v>13.5</v>
      </c>
      <c r="H24" s="62">
        <f t="shared" ref="H24:T24" si="4">SUM(H8:H23)</f>
        <v>29</v>
      </c>
      <c r="I24" s="63"/>
      <c r="J24" s="67">
        <f t="shared" si="4"/>
        <v>13.5</v>
      </c>
      <c r="K24" s="62">
        <f t="shared" si="4"/>
        <v>31</v>
      </c>
      <c r="L24" s="66"/>
      <c r="M24" s="64">
        <f t="shared" si="4"/>
        <v>6.5</v>
      </c>
      <c r="N24" s="62">
        <f t="shared" si="4"/>
        <v>30</v>
      </c>
      <c r="O24" s="66"/>
      <c r="P24" s="64">
        <f t="shared" si="4"/>
        <v>6</v>
      </c>
      <c r="Q24" s="62">
        <f t="shared" si="4"/>
        <v>30</v>
      </c>
      <c r="R24" s="66"/>
      <c r="S24" s="68">
        <f t="shared" si="4"/>
        <v>592.5</v>
      </c>
      <c r="T24" s="207">
        <f t="shared" si="4"/>
        <v>120</v>
      </c>
    </row>
    <row r="25" spans="1:20" ht="12.75" thickTop="1" x14ac:dyDescent="0.2"/>
    <row r="26" spans="1:20" x14ac:dyDescent="0.2">
      <c r="A26" s="13" t="s">
        <v>86</v>
      </c>
    </row>
    <row r="27" spans="1:20" x14ac:dyDescent="0.2">
      <c r="A27" s="13" t="s">
        <v>87</v>
      </c>
    </row>
    <row r="28" spans="1:20" x14ac:dyDescent="0.2">
      <c r="A28" s="13" t="s">
        <v>88</v>
      </c>
    </row>
    <row r="30" spans="1:20" x14ac:dyDescent="0.2">
      <c r="A30" s="46" t="s">
        <v>89</v>
      </c>
    </row>
    <row r="31" spans="1:20" x14ac:dyDescent="0.2">
      <c r="A31" s="13" t="s">
        <v>90</v>
      </c>
      <c r="D31" s="13" t="s">
        <v>91</v>
      </c>
      <c r="G31" s="13" t="s">
        <v>92</v>
      </c>
      <c r="M31" s="13" t="s">
        <v>93</v>
      </c>
      <c r="R31" s="14"/>
    </row>
    <row r="32" spans="1:20" x14ac:dyDescent="0.2">
      <c r="A32" s="13" t="s">
        <v>94</v>
      </c>
      <c r="D32" s="13" t="s">
        <v>95</v>
      </c>
      <c r="G32" s="13" t="s">
        <v>96</v>
      </c>
      <c r="M32" s="13" t="s">
        <v>97</v>
      </c>
      <c r="R32" s="14"/>
    </row>
    <row r="33" spans="1:18" x14ac:dyDescent="0.2">
      <c r="A33" s="13" t="s">
        <v>98</v>
      </c>
      <c r="D33" s="13" t="s">
        <v>99</v>
      </c>
      <c r="G33" s="13" t="s">
        <v>100</v>
      </c>
      <c r="M33" s="13" t="s">
        <v>101</v>
      </c>
      <c r="R33" s="14"/>
    </row>
    <row r="34" spans="1:18" x14ac:dyDescent="0.2">
      <c r="A34" s="13" t="s">
        <v>102</v>
      </c>
      <c r="G34" s="13" t="s">
        <v>103</v>
      </c>
      <c r="R34" s="14"/>
    </row>
    <row r="35" spans="1:18" x14ac:dyDescent="0.2">
      <c r="A35" s="13" t="s">
        <v>104</v>
      </c>
      <c r="G35" s="13" t="s">
        <v>105</v>
      </c>
      <c r="R35" s="14"/>
    </row>
    <row r="37" spans="1:18" x14ac:dyDescent="0.2">
      <c r="A37" s="46" t="s">
        <v>106</v>
      </c>
    </row>
    <row r="38" spans="1:18" x14ac:dyDescent="0.2">
      <c r="A38" s="13" t="s">
        <v>192</v>
      </c>
    </row>
    <row r="39" spans="1:18" x14ac:dyDescent="0.2">
      <c r="A39" s="13" t="s">
        <v>108</v>
      </c>
    </row>
    <row r="40" spans="1:18" x14ac:dyDescent="0.2">
      <c r="A40" s="13" t="s">
        <v>109</v>
      </c>
    </row>
    <row r="41" spans="1:18" x14ac:dyDescent="0.2">
      <c r="A41" s="13" t="s">
        <v>110</v>
      </c>
    </row>
    <row r="42" spans="1:18" x14ac:dyDescent="0.2">
      <c r="A42" s="13" t="s">
        <v>111</v>
      </c>
    </row>
  </sheetData>
  <sheetProtection algorithmName="SHA-512" hashValue="eSLNJelMlqTpKIITslrOaZwoG0hBoX1ouu2a1YNR2U9JB0kEpR7eu9QRYtNQ+h/zZ0Pmf7vz+R42hUBcnlhNjg==" saltValue="G9CyuJOZEYSoihNkxbssrA==" spinCount="100000" sheet="1" objects="1" scenarios="1"/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6.85546875" style="81" customWidth="1"/>
    <col min="2" max="2" width="11.7109375" style="81" customWidth="1"/>
    <col min="3" max="3" width="11.2851562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382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thickBot="1" x14ac:dyDescent="0.25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thickBot="1" x14ac:dyDescent="0.25">
      <c r="A3" s="824" t="s">
        <v>44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6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183" t="s">
        <v>383</v>
      </c>
      <c r="B8" s="82" t="s">
        <v>384</v>
      </c>
      <c r="C8" s="243"/>
      <c r="D8" s="243" t="s">
        <v>70</v>
      </c>
      <c r="E8" s="83" t="s">
        <v>74</v>
      </c>
      <c r="F8" s="244">
        <v>45</v>
      </c>
      <c r="G8" s="245">
        <v>3</v>
      </c>
      <c r="H8" s="246">
        <v>7</v>
      </c>
      <c r="I8" s="247" t="s">
        <v>67</v>
      </c>
      <c r="J8" s="245">
        <v>3</v>
      </c>
      <c r="K8" s="246">
        <v>7</v>
      </c>
      <c r="L8" s="188" t="s">
        <v>68</v>
      </c>
      <c r="M8" s="245">
        <v>3</v>
      </c>
      <c r="N8" s="246">
        <v>7</v>
      </c>
      <c r="O8" s="247" t="s">
        <v>67</v>
      </c>
      <c r="P8" s="245">
        <v>3</v>
      </c>
      <c r="Q8" s="246">
        <v>7</v>
      </c>
      <c r="R8" s="188" t="s">
        <v>68</v>
      </c>
      <c r="S8" s="101">
        <f t="shared" ref="S8:S14" si="0">SUM(G8,J8,M8,P8)*15</f>
        <v>180</v>
      </c>
      <c r="T8" s="249">
        <f t="shared" ref="T8:T14" si="1">SUM(H8,K8,N8,Q8)</f>
        <v>28</v>
      </c>
    </row>
    <row r="9" spans="1:20" ht="13.5" customHeight="1" x14ac:dyDescent="0.2">
      <c r="A9" s="183" t="s">
        <v>385</v>
      </c>
      <c r="B9" s="82" t="s">
        <v>386</v>
      </c>
      <c r="C9" s="243"/>
      <c r="D9" s="243" t="s">
        <v>70</v>
      </c>
      <c r="E9" s="83" t="s">
        <v>74</v>
      </c>
      <c r="F9" s="244">
        <v>45</v>
      </c>
      <c r="G9" s="245">
        <v>2</v>
      </c>
      <c r="H9" s="246">
        <v>4</v>
      </c>
      <c r="I9" s="247" t="s">
        <v>68</v>
      </c>
      <c r="J9" s="245">
        <v>2</v>
      </c>
      <c r="K9" s="246">
        <v>4</v>
      </c>
      <c r="L9" s="100" t="s">
        <v>68</v>
      </c>
      <c r="M9" s="245">
        <v>2</v>
      </c>
      <c r="N9" s="246">
        <v>4</v>
      </c>
      <c r="O9" s="247" t="s">
        <v>68</v>
      </c>
      <c r="P9" s="245">
        <v>2</v>
      </c>
      <c r="Q9" s="246">
        <v>4</v>
      </c>
      <c r="R9" s="100" t="s">
        <v>68</v>
      </c>
      <c r="S9" s="101">
        <f t="shared" si="0"/>
        <v>120</v>
      </c>
      <c r="T9" s="249">
        <f t="shared" si="1"/>
        <v>16</v>
      </c>
    </row>
    <row r="10" spans="1:20" ht="13.5" customHeight="1" x14ac:dyDescent="0.2">
      <c r="A10" s="183" t="s">
        <v>387</v>
      </c>
      <c r="B10" s="82" t="s">
        <v>388</v>
      </c>
      <c r="C10" s="243"/>
      <c r="D10" s="243" t="s">
        <v>70</v>
      </c>
      <c r="E10" s="83" t="s">
        <v>77</v>
      </c>
      <c r="F10" s="244">
        <v>45</v>
      </c>
      <c r="G10" s="245">
        <v>2</v>
      </c>
      <c r="H10" s="246">
        <v>4</v>
      </c>
      <c r="I10" s="247" t="s">
        <v>67</v>
      </c>
      <c r="J10" s="245">
        <v>2</v>
      </c>
      <c r="K10" s="246">
        <v>4</v>
      </c>
      <c r="L10" s="188" t="s">
        <v>67</v>
      </c>
      <c r="M10" s="245">
        <v>2</v>
      </c>
      <c r="N10" s="246">
        <v>4</v>
      </c>
      <c r="O10" s="247" t="s">
        <v>67</v>
      </c>
      <c r="P10" s="245">
        <v>2</v>
      </c>
      <c r="Q10" s="246">
        <v>4</v>
      </c>
      <c r="R10" s="188" t="s">
        <v>67</v>
      </c>
      <c r="S10" s="101">
        <f t="shared" si="0"/>
        <v>120</v>
      </c>
      <c r="T10" s="249">
        <f t="shared" si="1"/>
        <v>16</v>
      </c>
    </row>
    <row r="11" spans="1:20" ht="13.5" customHeight="1" x14ac:dyDescent="0.2">
      <c r="A11" s="183" t="s">
        <v>389</v>
      </c>
      <c r="B11" s="82" t="s">
        <v>390</v>
      </c>
      <c r="C11" s="243"/>
      <c r="D11" s="243" t="s">
        <v>70</v>
      </c>
      <c r="E11" s="83" t="s">
        <v>77</v>
      </c>
      <c r="F11" s="244">
        <v>45</v>
      </c>
      <c r="G11" s="245"/>
      <c r="H11" s="246"/>
      <c r="I11" s="247"/>
      <c r="J11" s="245"/>
      <c r="K11" s="246"/>
      <c r="L11" s="100"/>
      <c r="M11" s="245">
        <v>2</v>
      </c>
      <c r="N11" s="246">
        <v>4</v>
      </c>
      <c r="O11" s="247" t="s">
        <v>67</v>
      </c>
      <c r="P11" s="245">
        <v>2</v>
      </c>
      <c r="Q11" s="246">
        <v>4</v>
      </c>
      <c r="R11" s="100" t="s">
        <v>68</v>
      </c>
      <c r="S11" s="101">
        <f t="shared" si="0"/>
        <v>60</v>
      </c>
      <c r="T11" s="249">
        <f t="shared" si="1"/>
        <v>8</v>
      </c>
    </row>
    <row r="12" spans="1:20" ht="13.5" customHeight="1" x14ac:dyDescent="0.2">
      <c r="A12" s="183" t="s">
        <v>391</v>
      </c>
      <c r="B12" s="82" t="s">
        <v>392</v>
      </c>
      <c r="C12" s="243"/>
      <c r="D12" s="243" t="s">
        <v>70</v>
      </c>
      <c r="E12" s="83" t="s">
        <v>77</v>
      </c>
      <c r="F12" s="244">
        <v>45</v>
      </c>
      <c r="G12" s="245">
        <v>2</v>
      </c>
      <c r="H12" s="246">
        <v>4</v>
      </c>
      <c r="I12" s="247" t="s">
        <v>67</v>
      </c>
      <c r="J12" s="245"/>
      <c r="K12" s="246"/>
      <c r="L12" s="188"/>
      <c r="M12" s="245"/>
      <c r="N12" s="246"/>
      <c r="O12" s="247"/>
      <c r="P12" s="245"/>
      <c r="Q12" s="246"/>
      <c r="R12" s="188"/>
      <c r="S12" s="101">
        <f t="shared" si="0"/>
        <v>30</v>
      </c>
      <c r="T12" s="249">
        <f t="shared" si="1"/>
        <v>4</v>
      </c>
    </row>
    <row r="13" spans="1:20" ht="13.5" customHeight="1" x14ac:dyDescent="0.2">
      <c r="A13" s="183" t="s">
        <v>393</v>
      </c>
      <c r="B13" s="82" t="s">
        <v>394</v>
      </c>
      <c r="C13" s="243"/>
      <c r="D13" s="243" t="s">
        <v>70</v>
      </c>
      <c r="E13" s="83" t="s">
        <v>77</v>
      </c>
      <c r="F13" s="244">
        <v>45</v>
      </c>
      <c r="G13" s="245"/>
      <c r="H13" s="246"/>
      <c r="I13" s="247"/>
      <c r="J13" s="245">
        <v>2</v>
      </c>
      <c r="K13" s="246">
        <v>4</v>
      </c>
      <c r="L13" s="100" t="s">
        <v>67</v>
      </c>
      <c r="M13" s="245"/>
      <c r="N13" s="246"/>
      <c r="O13" s="247"/>
      <c r="P13" s="245"/>
      <c r="Q13" s="246"/>
      <c r="R13" s="100"/>
      <c r="S13" s="101">
        <f t="shared" si="0"/>
        <v>30</v>
      </c>
      <c r="T13" s="249">
        <f t="shared" si="1"/>
        <v>4</v>
      </c>
    </row>
    <row r="14" spans="1:20" ht="13.5" customHeight="1" x14ac:dyDescent="0.2">
      <c r="A14" s="15" t="s">
        <v>395</v>
      </c>
      <c r="B14" s="89" t="s">
        <v>396</v>
      </c>
      <c r="C14" s="90"/>
      <c r="D14" s="90"/>
      <c r="E14" s="91"/>
      <c r="F14" s="84">
        <v>45</v>
      </c>
      <c r="G14" s="85"/>
      <c r="H14" s="86"/>
      <c r="I14" s="87"/>
      <c r="J14" s="85"/>
      <c r="K14" s="86"/>
      <c r="L14" s="88"/>
      <c r="M14" s="85">
        <v>1</v>
      </c>
      <c r="N14" s="86">
        <v>4</v>
      </c>
      <c r="O14" s="87" t="s">
        <v>67</v>
      </c>
      <c r="P14" s="85"/>
      <c r="Q14" s="86"/>
      <c r="R14" s="88"/>
      <c r="S14" s="242">
        <f t="shared" si="0"/>
        <v>15</v>
      </c>
      <c r="T14" s="92">
        <f t="shared" si="1"/>
        <v>4</v>
      </c>
    </row>
    <row r="15" spans="1:20" ht="13.5" customHeight="1" thickBot="1" x14ac:dyDescent="0.25">
      <c r="A15" s="26" t="s">
        <v>397</v>
      </c>
      <c r="B15" s="93" t="s">
        <v>398</v>
      </c>
      <c r="C15" s="123"/>
      <c r="D15" s="123" t="s">
        <v>70</v>
      </c>
      <c r="E15" s="124" t="s">
        <v>77</v>
      </c>
      <c r="F15" s="125">
        <v>45</v>
      </c>
      <c r="G15" s="126"/>
      <c r="H15" s="127"/>
      <c r="I15" s="128"/>
      <c r="J15" s="126"/>
      <c r="K15" s="127"/>
      <c r="L15" s="129"/>
      <c r="M15" s="126"/>
      <c r="N15" s="127"/>
      <c r="O15" s="128"/>
      <c r="P15" s="126">
        <v>2</v>
      </c>
      <c r="Q15" s="127">
        <v>3</v>
      </c>
      <c r="R15" s="129" t="s">
        <v>67</v>
      </c>
      <c r="S15" s="130">
        <f>SUM(G15,J15,M15,P15)*15</f>
        <v>30</v>
      </c>
      <c r="T15" s="131">
        <f>SUM(H15,K15,N15,Q15)</f>
        <v>3</v>
      </c>
    </row>
    <row r="16" spans="1:20" ht="13.5" customHeight="1" thickTop="1" thickBot="1" x14ac:dyDescent="0.25">
      <c r="A16" s="611" t="s">
        <v>80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3"/>
    </row>
    <row r="17" spans="1:20" ht="13.5" customHeight="1" thickBot="1" x14ac:dyDescent="0.25">
      <c r="A17" s="211" t="s">
        <v>81</v>
      </c>
      <c r="B17" s="212"/>
      <c r="C17" s="213"/>
      <c r="D17" s="213"/>
      <c r="E17" s="213"/>
      <c r="F17" s="214"/>
      <c r="G17" s="215"/>
      <c r="H17" s="216">
        <v>9</v>
      </c>
      <c r="I17" s="217"/>
      <c r="J17" s="215"/>
      <c r="K17" s="216">
        <v>9</v>
      </c>
      <c r="L17" s="1"/>
      <c r="M17" s="215"/>
      <c r="N17" s="216">
        <v>2</v>
      </c>
      <c r="O17" s="217"/>
      <c r="P17" s="215"/>
      <c r="Q17" s="216">
        <v>2</v>
      </c>
      <c r="R17" s="23"/>
      <c r="S17" s="33"/>
      <c r="T17" s="160">
        <f t="shared" ref="T17" si="2">SUM(H17,K17,N17,Q17)</f>
        <v>22</v>
      </c>
    </row>
    <row r="18" spans="1:20" ht="13.5" customHeight="1" thickTop="1" thickBot="1" x14ac:dyDescent="0.25">
      <c r="A18" s="31" t="s">
        <v>399</v>
      </c>
      <c r="B18" s="250" t="s">
        <v>400</v>
      </c>
      <c r="C18" s="218"/>
      <c r="D18" s="218"/>
      <c r="E18" s="218" t="s">
        <v>84</v>
      </c>
      <c r="F18" s="219"/>
      <c r="G18" s="18"/>
      <c r="H18" s="19"/>
      <c r="I18" s="20"/>
      <c r="J18" s="18"/>
      <c r="K18" s="19"/>
      <c r="L18" s="20"/>
      <c r="M18" s="116">
        <v>0.5</v>
      </c>
      <c r="N18" s="117">
        <v>7</v>
      </c>
      <c r="O18" s="118" t="s">
        <v>67</v>
      </c>
      <c r="P18" s="116">
        <v>0.5</v>
      </c>
      <c r="Q18" s="117">
        <v>8</v>
      </c>
      <c r="R18" s="119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614" t="s">
        <v>85</v>
      </c>
      <c r="B19" s="615"/>
      <c r="C19" s="615"/>
      <c r="D19" s="615"/>
      <c r="E19" s="615"/>
      <c r="F19" s="616"/>
      <c r="G19" s="132">
        <f>SUM(G8:G18)</f>
        <v>9</v>
      </c>
      <c r="H19" s="133">
        <f>SUM(H8:H18)</f>
        <v>28</v>
      </c>
      <c r="I19" s="134"/>
      <c r="J19" s="132">
        <f>SUM(J8:J18)</f>
        <v>9</v>
      </c>
      <c r="K19" s="133">
        <f>SUM(K8:K18)</f>
        <v>28</v>
      </c>
      <c r="L19" s="134"/>
      <c r="M19" s="132">
        <f>SUM(M8:M18)</f>
        <v>10.5</v>
      </c>
      <c r="N19" s="133">
        <f>SUM(N8:N18)</f>
        <v>32</v>
      </c>
      <c r="O19" s="134"/>
      <c r="P19" s="132">
        <f>SUM(P8:P18)</f>
        <v>11.5</v>
      </c>
      <c r="Q19" s="133">
        <f>SUM(Q8:Q18)</f>
        <v>32</v>
      </c>
      <c r="R19" s="134"/>
      <c r="S19" s="227">
        <f>SUM(S8:S18)</f>
        <v>600</v>
      </c>
      <c r="T19" s="135">
        <f>SUM(T8:T18)</f>
        <v>120</v>
      </c>
    </row>
    <row r="20" spans="1:20" ht="12.75" thickTop="1" x14ac:dyDescent="0.2"/>
    <row r="21" spans="1:20" x14ac:dyDescent="0.2">
      <c r="A21" s="81" t="s">
        <v>86</v>
      </c>
    </row>
    <row r="22" spans="1:20" x14ac:dyDescent="0.2">
      <c r="A22" s="81" t="s">
        <v>316</v>
      </c>
    </row>
    <row r="23" spans="1:20" x14ac:dyDescent="0.2">
      <c r="A23" s="81" t="s">
        <v>88</v>
      </c>
    </row>
    <row r="25" spans="1:20" x14ac:dyDescent="0.2">
      <c r="A25" s="224" t="s">
        <v>89</v>
      </c>
    </row>
    <row r="26" spans="1:20" x14ac:dyDescent="0.2">
      <c r="A26" s="13" t="s">
        <v>90</v>
      </c>
      <c r="D26" s="81" t="s">
        <v>91</v>
      </c>
      <c r="E26" s="13"/>
      <c r="G26" s="81" t="s">
        <v>92</v>
      </c>
      <c r="H26" s="13"/>
      <c r="K26" s="13"/>
      <c r="L26" s="13"/>
      <c r="M26" s="13" t="s">
        <v>93</v>
      </c>
      <c r="N26" s="13"/>
      <c r="P26" s="13"/>
      <c r="R26" s="14"/>
    </row>
    <row r="27" spans="1:20" x14ac:dyDescent="0.2">
      <c r="A27" s="13" t="s">
        <v>94</v>
      </c>
      <c r="D27" s="81" t="s">
        <v>95</v>
      </c>
      <c r="E27" s="13"/>
      <c r="G27" s="81" t="s">
        <v>96</v>
      </c>
      <c r="H27" s="13"/>
      <c r="K27" s="13"/>
      <c r="L27" s="13"/>
      <c r="M27" s="13" t="s">
        <v>97</v>
      </c>
      <c r="N27" s="13"/>
      <c r="P27" s="13"/>
      <c r="R27" s="14"/>
    </row>
    <row r="28" spans="1:20" x14ac:dyDescent="0.2">
      <c r="A28" s="81" t="s">
        <v>98</v>
      </c>
      <c r="D28" s="81" t="s">
        <v>99</v>
      </c>
      <c r="G28" s="81" t="s">
        <v>100</v>
      </c>
      <c r="M28" s="81" t="s">
        <v>101</v>
      </c>
      <c r="R28" s="94"/>
    </row>
    <row r="29" spans="1:20" x14ac:dyDescent="0.2">
      <c r="A29" s="81" t="s">
        <v>102</v>
      </c>
      <c r="G29" s="81" t="s">
        <v>103</v>
      </c>
      <c r="R29" s="94"/>
    </row>
    <row r="30" spans="1:20" x14ac:dyDescent="0.2">
      <c r="A30" s="81" t="s">
        <v>104</v>
      </c>
      <c r="G30" s="81" t="s">
        <v>105</v>
      </c>
      <c r="R30" s="94"/>
    </row>
    <row r="32" spans="1:20" x14ac:dyDescent="0.2">
      <c r="A32" s="224" t="s">
        <v>106</v>
      </c>
    </row>
    <row r="33" spans="1:1" s="81" customFormat="1" x14ac:dyDescent="0.2">
      <c r="A33" s="81" t="s">
        <v>130</v>
      </c>
    </row>
    <row r="34" spans="1:1" s="81" customFormat="1" x14ac:dyDescent="0.2">
      <c r="A34" s="81" t="s">
        <v>108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</sheetData>
  <sheetProtection algorithmName="SHA-512" hashValue="U2CLcoL4/EgvD28S4w40Fl197iUko90dRFD0YS++7YjYHf2YETyngccVuGP8HoY5ZX00gxYUGfGUXT7cQcliDg==" saltValue="jkVpc8ZbdFLsoOgduCxzkA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workbookViewId="0">
      <selection sqref="A1:T1"/>
    </sheetView>
  </sheetViews>
  <sheetFormatPr defaultColWidth="9.140625" defaultRowHeight="12" x14ac:dyDescent="0.2"/>
  <cols>
    <col min="1" max="1" width="37" style="81" customWidth="1"/>
    <col min="2" max="2" width="11.7109375" style="81" customWidth="1"/>
    <col min="3" max="3" width="11.14062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3.5" customHeight="1" thickTop="1" x14ac:dyDescent="0.2">
      <c r="A1" s="590" t="s">
        <v>401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thickBot="1" x14ac:dyDescent="0.25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thickBot="1" x14ac:dyDescent="0.25">
      <c r="A3" s="824" t="s">
        <v>44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6"/>
    </row>
    <row r="4" spans="1:20" ht="18" customHeight="1" thickBot="1" x14ac:dyDescent="0.25">
      <c r="A4" s="608" t="s">
        <v>45</v>
      </c>
      <c r="B4" s="609"/>
      <c r="C4" s="609"/>
      <c r="D4" s="609"/>
      <c r="E4" s="609"/>
      <c r="F4" s="610"/>
      <c r="G4" s="728" t="s">
        <v>46</v>
      </c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30"/>
      <c r="S4" s="728"/>
      <c r="T4" s="743"/>
    </row>
    <row r="5" spans="1:20" ht="18" customHeight="1" thickBot="1" x14ac:dyDescent="0.25">
      <c r="A5" s="735" t="s">
        <v>47</v>
      </c>
      <c r="B5" s="737" t="s">
        <v>48</v>
      </c>
      <c r="C5" s="739" t="s">
        <v>49</v>
      </c>
      <c r="D5" s="739" t="s">
        <v>50</v>
      </c>
      <c r="E5" s="739" t="s">
        <v>51</v>
      </c>
      <c r="F5" s="741" t="s">
        <v>52</v>
      </c>
      <c r="G5" s="728" t="s">
        <v>53</v>
      </c>
      <c r="H5" s="729"/>
      <c r="I5" s="730"/>
      <c r="J5" s="728" t="s">
        <v>54</v>
      </c>
      <c r="K5" s="729"/>
      <c r="L5" s="730"/>
      <c r="M5" s="728" t="s">
        <v>55</v>
      </c>
      <c r="N5" s="729"/>
      <c r="O5" s="730"/>
      <c r="P5" s="728" t="s">
        <v>56</v>
      </c>
      <c r="Q5" s="729"/>
      <c r="R5" s="730"/>
      <c r="S5" s="731" t="s">
        <v>57</v>
      </c>
      <c r="T5" s="733" t="s">
        <v>58</v>
      </c>
    </row>
    <row r="6" spans="1:20" ht="18" customHeight="1" thickBot="1" x14ac:dyDescent="0.25">
      <c r="A6" s="799"/>
      <c r="B6" s="800"/>
      <c r="C6" s="801"/>
      <c r="D6" s="801"/>
      <c r="E6" s="801"/>
      <c r="F6" s="802"/>
      <c r="G6" s="173" t="s">
        <v>59</v>
      </c>
      <c r="H6" s="174" t="s">
        <v>60</v>
      </c>
      <c r="I6" s="262" t="s">
        <v>61</v>
      </c>
      <c r="J6" s="173" t="s">
        <v>59</v>
      </c>
      <c r="K6" s="174" t="s">
        <v>60</v>
      </c>
      <c r="L6" s="262" t="s">
        <v>61</v>
      </c>
      <c r="M6" s="173" t="s">
        <v>59</v>
      </c>
      <c r="N6" s="174" t="s">
        <v>60</v>
      </c>
      <c r="O6" s="262" t="s">
        <v>61</v>
      </c>
      <c r="P6" s="173" t="s">
        <v>59</v>
      </c>
      <c r="Q6" s="174" t="s">
        <v>60</v>
      </c>
      <c r="R6" s="175" t="s">
        <v>61</v>
      </c>
      <c r="S6" s="797"/>
      <c r="T6" s="798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385</v>
      </c>
      <c r="B8" s="102" t="s">
        <v>386</v>
      </c>
      <c r="C8" s="103"/>
      <c r="D8" s="103" t="s">
        <v>70</v>
      </c>
      <c r="E8" s="121" t="s">
        <v>74</v>
      </c>
      <c r="F8" s="104">
        <v>45</v>
      </c>
      <c r="G8" s="105">
        <v>2</v>
      </c>
      <c r="H8" s="106">
        <v>4</v>
      </c>
      <c r="I8" s="107" t="s">
        <v>68</v>
      </c>
      <c r="J8" s="105">
        <v>2</v>
      </c>
      <c r="K8" s="106">
        <v>4</v>
      </c>
      <c r="L8" s="122" t="s">
        <v>68</v>
      </c>
      <c r="M8" s="105">
        <v>2</v>
      </c>
      <c r="N8" s="106">
        <v>4</v>
      </c>
      <c r="O8" s="107" t="s">
        <v>68</v>
      </c>
      <c r="P8" s="105">
        <v>2</v>
      </c>
      <c r="Q8" s="106">
        <v>4</v>
      </c>
      <c r="R8" s="122" t="s">
        <v>68</v>
      </c>
      <c r="S8" s="136">
        <f t="shared" ref="S8:S12" si="0">SUM(G8,J8,M8,P8)*15</f>
        <v>120</v>
      </c>
      <c r="T8" s="171">
        <f t="shared" ref="T8:T12" si="1">SUM(H8,K8,N8,Q8)</f>
        <v>16</v>
      </c>
    </row>
    <row r="9" spans="1:20" ht="13.5" customHeight="1" x14ac:dyDescent="0.2">
      <c r="A9" s="183" t="s">
        <v>387</v>
      </c>
      <c r="B9" s="82" t="s">
        <v>388</v>
      </c>
      <c r="C9" s="243"/>
      <c r="D9" s="243" t="s">
        <v>70</v>
      </c>
      <c r="E9" s="83" t="s">
        <v>77</v>
      </c>
      <c r="F9" s="244">
        <v>45</v>
      </c>
      <c r="G9" s="245">
        <v>2</v>
      </c>
      <c r="H9" s="246">
        <v>4</v>
      </c>
      <c r="I9" s="247" t="s">
        <v>67</v>
      </c>
      <c r="J9" s="245">
        <v>2</v>
      </c>
      <c r="K9" s="246">
        <v>4</v>
      </c>
      <c r="L9" s="188" t="s">
        <v>67</v>
      </c>
      <c r="M9" s="245"/>
      <c r="N9" s="246"/>
      <c r="O9" s="247"/>
      <c r="P9" s="245"/>
      <c r="Q9" s="246"/>
      <c r="R9" s="188"/>
      <c r="S9" s="101">
        <f t="shared" si="0"/>
        <v>60</v>
      </c>
      <c r="T9" s="249">
        <f t="shared" si="1"/>
        <v>8</v>
      </c>
    </row>
    <row r="10" spans="1:20" ht="13.5" customHeight="1" x14ac:dyDescent="0.2">
      <c r="A10" s="183" t="s">
        <v>389</v>
      </c>
      <c r="B10" s="82" t="s">
        <v>390</v>
      </c>
      <c r="C10" s="243"/>
      <c r="D10" s="243" t="s">
        <v>70</v>
      </c>
      <c r="E10" s="83" t="s">
        <v>77</v>
      </c>
      <c r="F10" s="244">
        <v>45</v>
      </c>
      <c r="G10" s="245"/>
      <c r="H10" s="246"/>
      <c r="I10" s="247"/>
      <c r="J10" s="245"/>
      <c r="K10" s="246"/>
      <c r="L10" s="100"/>
      <c r="M10" s="245">
        <v>2</v>
      </c>
      <c r="N10" s="246">
        <v>4</v>
      </c>
      <c r="O10" s="247" t="s">
        <v>67</v>
      </c>
      <c r="P10" s="245">
        <v>2</v>
      </c>
      <c r="Q10" s="246">
        <v>4</v>
      </c>
      <c r="R10" s="100" t="s">
        <v>68</v>
      </c>
      <c r="S10" s="101">
        <f t="shared" si="0"/>
        <v>60</v>
      </c>
      <c r="T10" s="249">
        <f t="shared" si="1"/>
        <v>8</v>
      </c>
    </row>
    <row r="11" spans="1:20" ht="13.5" customHeight="1" x14ac:dyDescent="0.2">
      <c r="A11" s="183" t="s">
        <v>391</v>
      </c>
      <c r="B11" s="82" t="s">
        <v>392</v>
      </c>
      <c r="C11" s="243"/>
      <c r="D11" s="243" t="s">
        <v>70</v>
      </c>
      <c r="E11" s="83" t="s">
        <v>77</v>
      </c>
      <c r="F11" s="244">
        <v>45</v>
      </c>
      <c r="G11" s="245">
        <v>2</v>
      </c>
      <c r="H11" s="246">
        <v>4</v>
      </c>
      <c r="I11" s="247" t="s">
        <v>67</v>
      </c>
      <c r="J11" s="245"/>
      <c r="K11" s="246"/>
      <c r="L11" s="188"/>
      <c r="M11" s="245"/>
      <c r="N11" s="246"/>
      <c r="O11" s="247"/>
      <c r="P11" s="245"/>
      <c r="Q11" s="246"/>
      <c r="R11" s="188"/>
      <c r="S11" s="101">
        <f t="shared" si="0"/>
        <v>30</v>
      </c>
      <c r="T11" s="249">
        <f t="shared" si="1"/>
        <v>4</v>
      </c>
    </row>
    <row r="12" spans="1:20" ht="13.5" customHeight="1" x14ac:dyDescent="0.2">
      <c r="A12" s="183" t="s">
        <v>393</v>
      </c>
      <c r="B12" s="82" t="s">
        <v>394</v>
      </c>
      <c r="C12" s="243"/>
      <c r="D12" s="243" t="s">
        <v>70</v>
      </c>
      <c r="E12" s="83" t="s">
        <v>77</v>
      </c>
      <c r="F12" s="244">
        <v>45</v>
      </c>
      <c r="G12" s="245"/>
      <c r="H12" s="246"/>
      <c r="I12" s="247"/>
      <c r="J12" s="245">
        <v>2</v>
      </c>
      <c r="K12" s="246">
        <v>4</v>
      </c>
      <c r="L12" s="100" t="s">
        <v>67</v>
      </c>
      <c r="M12" s="245"/>
      <c r="N12" s="246"/>
      <c r="O12" s="247"/>
      <c r="P12" s="245"/>
      <c r="Q12" s="246"/>
      <c r="R12" s="100"/>
      <c r="S12" s="101">
        <f t="shared" si="0"/>
        <v>30</v>
      </c>
      <c r="T12" s="249">
        <f t="shared" si="1"/>
        <v>4</v>
      </c>
    </row>
    <row r="13" spans="1:20" ht="13.5" customHeight="1" thickBot="1" x14ac:dyDescent="0.25">
      <c r="A13" s="26" t="s">
        <v>397</v>
      </c>
      <c r="B13" s="93" t="s">
        <v>398</v>
      </c>
      <c r="C13" s="123"/>
      <c r="D13" s="123" t="s">
        <v>70</v>
      </c>
      <c r="E13" s="124" t="s">
        <v>77</v>
      </c>
      <c r="F13" s="125">
        <v>45</v>
      </c>
      <c r="G13" s="126"/>
      <c r="H13" s="127"/>
      <c r="I13" s="128"/>
      <c r="J13" s="126"/>
      <c r="K13" s="127"/>
      <c r="L13" s="129"/>
      <c r="M13" s="126"/>
      <c r="N13" s="127"/>
      <c r="O13" s="128"/>
      <c r="P13" s="126">
        <v>2</v>
      </c>
      <c r="Q13" s="127">
        <v>3</v>
      </c>
      <c r="R13" s="129" t="s">
        <v>67</v>
      </c>
      <c r="S13" s="130">
        <f>SUM(G13,J13,M13,P13)*15</f>
        <v>30</v>
      </c>
      <c r="T13" s="131">
        <f>SUM(H13,K13,N13,Q13)</f>
        <v>3</v>
      </c>
    </row>
    <row r="14" spans="1:20" ht="13.5" customHeight="1" thickTop="1" thickBot="1" x14ac:dyDescent="0.25">
      <c r="A14" s="827" t="s">
        <v>402</v>
      </c>
      <c r="B14" s="828"/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9"/>
    </row>
    <row r="15" spans="1:20" s="13" customFormat="1" ht="13.5" customHeight="1" x14ac:dyDescent="0.2">
      <c r="A15" s="210" t="s">
        <v>403</v>
      </c>
      <c r="B15" s="158" t="s">
        <v>404</v>
      </c>
      <c r="C15" s="191"/>
      <c r="D15" s="191" t="s">
        <v>70</v>
      </c>
      <c r="E15" s="27" t="s">
        <v>74</v>
      </c>
      <c r="F15" s="192">
        <v>45</v>
      </c>
      <c r="G15" s="222">
        <v>3</v>
      </c>
      <c r="H15" s="223">
        <v>7</v>
      </c>
      <c r="I15" s="50" t="s">
        <v>67</v>
      </c>
      <c r="J15" s="222">
        <v>3</v>
      </c>
      <c r="K15" s="223">
        <v>7</v>
      </c>
      <c r="L15" s="182" t="s">
        <v>68</v>
      </c>
      <c r="M15" s="222">
        <v>3</v>
      </c>
      <c r="N15" s="223">
        <v>7</v>
      </c>
      <c r="O15" s="50" t="s">
        <v>67</v>
      </c>
      <c r="P15" s="222">
        <v>3</v>
      </c>
      <c r="Q15" s="223">
        <v>7</v>
      </c>
      <c r="R15" s="182" t="s">
        <v>68</v>
      </c>
      <c r="S15" s="241">
        <f>SUM(G15,J15,M15,P15)*15</f>
        <v>180</v>
      </c>
      <c r="T15" s="196">
        <f>SUM(H15,K15,N15,Q15)</f>
        <v>28</v>
      </c>
    </row>
    <row r="16" spans="1:20" s="13" customFormat="1" ht="13.5" customHeight="1" x14ac:dyDescent="0.2">
      <c r="A16" s="183" t="s">
        <v>405</v>
      </c>
      <c r="B16" s="251" t="s">
        <v>406</v>
      </c>
      <c r="C16" s="184"/>
      <c r="D16" s="184" t="s">
        <v>70</v>
      </c>
      <c r="E16" s="25" t="s">
        <v>77</v>
      </c>
      <c r="F16" s="185">
        <v>45</v>
      </c>
      <c r="G16" s="186"/>
      <c r="H16" s="187"/>
      <c r="I16" s="8"/>
      <c r="J16" s="186"/>
      <c r="K16" s="187"/>
      <c r="L16" s="188"/>
      <c r="M16" s="186">
        <v>2</v>
      </c>
      <c r="N16" s="187">
        <v>4</v>
      </c>
      <c r="O16" s="8" t="s">
        <v>67</v>
      </c>
      <c r="P16" s="186">
        <v>2</v>
      </c>
      <c r="Q16" s="187">
        <v>4</v>
      </c>
      <c r="R16" s="188" t="s">
        <v>67</v>
      </c>
      <c r="S16" s="236">
        <f>SUM(G16,J16,M16,P16)*15</f>
        <v>60</v>
      </c>
      <c r="T16" s="189">
        <f>SUM(H16,K16,N16,Q16)</f>
        <v>8</v>
      </c>
    </row>
    <row r="17" spans="1:20" s="13" customFormat="1" ht="13.5" customHeight="1" x14ac:dyDescent="0.2">
      <c r="A17" s="183" t="s">
        <v>407</v>
      </c>
      <c r="B17" s="251" t="s">
        <v>408</v>
      </c>
      <c r="C17" s="184"/>
      <c r="D17" s="184" t="s">
        <v>70</v>
      </c>
      <c r="E17" s="25" t="s">
        <v>77</v>
      </c>
      <c r="F17" s="185">
        <v>45</v>
      </c>
      <c r="G17" s="186">
        <v>2</v>
      </c>
      <c r="H17" s="187">
        <v>2</v>
      </c>
      <c r="I17" s="8" t="s">
        <v>67</v>
      </c>
      <c r="J17" s="186">
        <v>2</v>
      </c>
      <c r="K17" s="187">
        <v>2</v>
      </c>
      <c r="L17" s="188" t="s">
        <v>67</v>
      </c>
      <c r="M17" s="186">
        <v>2</v>
      </c>
      <c r="N17" s="187">
        <v>2</v>
      </c>
      <c r="O17" s="8" t="s">
        <v>67</v>
      </c>
      <c r="P17" s="186"/>
      <c r="Q17" s="187"/>
      <c r="R17" s="188"/>
      <c r="S17" s="236">
        <f>SUM(G17,J17,M17,P17)*15</f>
        <v>90</v>
      </c>
      <c r="T17" s="189">
        <f>SUM(H17,K17,N17,Q17)</f>
        <v>6</v>
      </c>
    </row>
    <row r="18" spans="1:20" s="13" customFormat="1" ht="13.5" customHeight="1" thickBot="1" x14ac:dyDescent="0.25">
      <c r="A18" s="15" t="s">
        <v>409</v>
      </c>
      <c r="B18" s="159" t="s">
        <v>410</v>
      </c>
      <c r="C18" s="3"/>
      <c r="D18" s="3" t="s">
        <v>70</v>
      </c>
      <c r="E18" s="225" t="s">
        <v>67</v>
      </c>
      <c r="F18" s="4">
        <v>45</v>
      </c>
      <c r="G18" s="9">
        <v>1</v>
      </c>
      <c r="H18" s="10">
        <v>2</v>
      </c>
      <c r="I18" s="11" t="s">
        <v>67</v>
      </c>
      <c r="J18" s="9">
        <v>1</v>
      </c>
      <c r="K18" s="10">
        <v>2</v>
      </c>
      <c r="L18" s="12" t="s">
        <v>67</v>
      </c>
      <c r="M18" s="9">
        <v>1</v>
      </c>
      <c r="N18" s="10">
        <v>2</v>
      </c>
      <c r="O18" s="11" t="s">
        <v>67</v>
      </c>
      <c r="P18" s="9">
        <v>1</v>
      </c>
      <c r="Q18" s="10">
        <v>2</v>
      </c>
      <c r="R18" s="12" t="s">
        <v>67</v>
      </c>
      <c r="S18" s="32">
        <f>SUM(G18,J18,M18,P18)*15</f>
        <v>60</v>
      </c>
      <c r="T18" s="6">
        <f>SUM(H18,K18,N18,Q18)</f>
        <v>8</v>
      </c>
    </row>
    <row r="19" spans="1:20" ht="13.5" customHeight="1" thickTop="1" thickBot="1" x14ac:dyDescent="0.25">
      <c r="A19" s="611" t="s">
        <v>80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3"/>
    </row>
    <row r="20" spans="1:20" ht="13.5" customHeight="1" thickBot="1" x14ac:dyDescent="0.25">
      <c r="A20" s="137" t="s">
        <v>81</v>
      </c>
      <c r="B20" s="138"/>
      <c r="C20" s="139"/>
      <c r="D20" s="139"/>
      <c r="E20" s="139"/>
      <c r="F20" s="140"/>
      <c r="G20" s="141"/>
      <c r="H20" s="142">
        <v>6</v>
      </c>
      <c r="I20" s="143"/>
      <c r="J20" s="141"/>
      <c r="K20" s="142">
        <v>6</v>
      </c>
      <c r="L20" s="2"/>
      <c r="M20" s="141"/>
      <c r="N20" s="142"/>
      <c r="O20" s="143"/>
      <c r="P20" s="141"/>
      <c r="Q20" s="142"/>
      <c r="R20" s="144"/>
      <c r="S20" s="145"/>
      <c r="T20" s="146">
        <f t="shared" ref="T20" si="2">SUM(H20,K20,N20,Q20)</f>
        <v>12</v>
      </c>
    </row>
    <row r="21" spans="1:20" ht="13.5" customHeight="1" thickTop="1" thickBot="1" x14ac:dyDescent="0.25">
      <c r="A21" s="31" t="s">
        <v>399</v>
      </c>
      <c r="B21" s="250" t="s">
        <v>400</v>
      </c>
      <c r="C21" s="218"/>
      <c r="D21" s="218"/>
      <c r="E21" s="218" t="s">
        <v>84</v>
      </c>
      <c r="F21" s="219"/>
      <c r="G21" s="18"/>
      <c r="H21" s="19"/>
      <c r="I21" s="20"/>
      <c r="J21" s="18"/>
      <c r="K21" s="19"/>
      <c r="L21" s="20"/>
      <c r="M21" s="116">
        <v>0.5</v>
      </c>
      <c r="N21" s="117">
        <v>7</v>
      </c>
      <c r="O21" s="118" t="s">
        <v>67</v>
      </c>
      <c r="P21" s="116">
        <v>0.5</v>
      </c>
      <c r="Q21" s="117">
        <v>8</v>
      </c>
      <c r="R21" s="119" t="s">
        <v>67</v>
      </c>
      <c r="S21" s="34">
        <f t="shared" ref="S21" si="3">SUM(G21,J21,M21,P21)*15</f>
        <v>15</v>
      </c>
      <c r="T21" s="22">
        <f>SUM(H21,K21,N21,Q21)</f>
        <v>15</v>
      </c>
    </row>
    <row r="22" spans="1:20" ht="13.5" customHeight="1" thickTop="1" thickBot="1" x14ac:dyDescent="0.25">
      <c r="A22" s="614" t="s">
        <v>85</v>
      </c>
      <c r="B22" s="615"/>
      <c r="C22" s="615"/>
      <c r="D22" s="615"/>
      <c r="E22" s="615"/>
      <c r="F22" s="616"/>
      <c r="G22" s="132">
        <f>SUM(G8:G21)</f>
        <v>12</v>
      </c>
      <c r="H22" s="133">
        <f t="shared" ref="H22:T22" si="4">SUM(H8:H21)</f>
        <v>29</v>
      </c>
      <c r="I22" s="134"/>
      <c r="J22" s="132">
        <f t="shared" si="4"/>
        <v>12</v>
      </c>
      <c r="K22" s="133">
        <f t="shared" si="4"/>
        <v>29</v>
      </c>
      <c r="L22" s="134"/>
      <c r="M22" s="132">
        <f t="shared" si="4"/>
        <v>12.5</v>
      </c>
      <c r="N22" s="133">
        <f t="shared" si="4"/>
        <v>30</v>
      </c>
      <c r="O22" s="134"/>
      <c r="P22" s="132">
        <f t="shared" si="4"/>
        <v>12.5</v>
      </c>
      <c r="Q22" s="133">
        <f t="shared" si="4"/>
        <v>32</v>
      </c>
      <c r="R22" s="134"/>
      <c r="S22" s="227">
        <f t="shared" si="4"/>
        <v>735</v>
      </c>
      <c r="T22" s="135">
        <f t="shared" si="4"/>
        <v>120</v>
      </c>
    </row>
    <row r="23" spans="1:20" ht="12.75" thickTop="1" x14ac:dyDescent="0.2"/>
    <row r="24" spans="1:20" x14ac:dyDescent="0.2">
      <c r="A24" s="81" t="s">
        <v>86</v>
      </c>
    </row>
    <row r="25" spans="1:20" x14ac:dyDescent="0.2">
      <c r="A25" s="81" t="s">
        <v>316</v>
      </c>
    </row>
    <row r="26" spans="1:20" x14ac:dyDescent="0.2">
      <c r="A26" s="81" t="s">
        <v>88</v>
      </c>
    </row>
    <row r="28" spans="1:20" x14ac:dyDescent="0.2">
      <c r="A28" s="224" t="s">
        <v>89</v>
      </c>
    </row>
    <row r="29" spans="1:20" x14ac:dyDescent="0.2">
      <c r="A29" s="13" t="s">
        <v>90</v>
      </c>
      <c r="D29" s="81" t="s">
        <v>91</v>
      </c>
      <c r="E29" s="13"/>
      <c r="G29" s="81" t="s">
        <v>92</v>
      </c>
      <c r="H29" s="13"/>
      <c r="K29" s="13"/>
      <c r="L29" s="13"/>
      <c r="M29" s="13" t="s">
        <v>93</v>
      </c>
      <c r="N29" s="13"/>
      <c r="P29" s="13"/>
      <c r="R29" s="14"/>
    </row>
    <row r="30" spans="1:20" x14ac:dyDescent="0.2">
      <c r="A30" s="13" t="s">
        <v>94</v>
      </c>
      <c r="D30" s="81" t="s">
        <v>95</v>
      </c>
      <c r="E30" s="13"/>
      <c r="G30" s="81" t="s">
        <v>96</v>
      </c>
      <c r="H30" s="13"/>
      <c r="K30" s="13"/>
      <c r="L30" s="13"/>
      <c r="M30" s="13" t="s">
        <v>97</v>
      </c>
      <c r="N30" s="13"/>
      <c r="P30" s="13"/>
      <c r="R30" s="14"/>
    </row>
    <row r="31" spans="1:20" x14ac:dyDescent="0.2">
      <c r="A31" s="81" t="s">
        <v>98</v>
      </c>
      <c r="D31" s="81" t="s">
        <v>99</v>
      </c>
      <c r="G31" s="81" t="s">
        <v>100</v>
      </c>
      <c r="M31" s="81" t="s">
        <v>101</v>
      </c>
      <c r="R31" s="94"/>
    </row>
    <row r="32" spans="1:20" x14ac:dyDescent="0.2">
      <c r="A32" s="81" t="s">
        <v>102</v>
      </c>
      <c r="G32" s="81" t="s">
        <v>103</v>
      </c>
      <c r="R32" s="94"/>
    </row>
    <row r="33" spans="1:18" s="81" customFormat="1" x14ac:dyDescent="0.2">
      <c r="A33" s="81" t="s">
        <v>104</v>
      </c>
      <c r="G33" s="81" t="s">
        <v>105</v>
      </c>
      <c r="R33" s="94"/>
    </row>
    <row r="35" spans="1:18" s="81" customFormat="1" x14ac:dyDescent="0.2">
      <c r="A35" s="224" t="s">
        <v>106</v>
      </c>
    </row>
    <row r="36" spans="1:18" s="81" customFormat="1" x14ac:dyDescent="0.2">
      <c r="A36" s="81" t="s">
        <v>130</v>
      </c>
    </row>
    <row r="37" spans="1:18" s="81" customFormat="1" x14ac:dyDescent="0.2">
      <c r="A37" s="81" t="s">
        <v>108</v>
      </c>
    </row>
    <row r="38" spans="1:18" s="81" customFormat="1" x14ac:dyDescent="0.2">
      <c r="A38" s="81" t="s">
        <v>109</v>
      </c>
    </row>
    <row r="39" spans="1:18" s="81" customFormat="1" x14ac:dyDescent="0.2">
      <c r="A39" s="81" t="s">
        <v>110</v>
      </c>
    </row>
    <row r="40" spans="1:18" s="81" customFormat="1" x14ac:dyDescent="0.2">
      <c r="A40" s="81" t="s">
        <v>111</v>
      </c>
    </row>
  </sheetData>
  <sheetProtection algorithmName="SHA-512" hashValue="Mea2jaFTkV10vz/og7ftCuV/+V5PggWCROO5byi9dQ6pffaVmjeAGzXMR4ipFH1UoNI8DrJFOCXp1TkgCcY63g==" saltValue="q0/p4wvUg+g8KW3WhzO0Ww==" spinCount="100000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workbookViewId="0">
      <selection sqref="A1:T1"/>
    </sheetView>
  </sheetViews>
  <sheetFormatPr defaultColWidth="9.140625" defaultRowHeight="12" x14ac:dyDescent="0.2"/>
  <cols>
    <col min="1" max="1" width="36.140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411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803" t="s">
        <v>186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thickBot="1" x14ac:dyDescent="0.25">
      <c r="A5" s="812" t="s">
        <v>47</v>
      </c>
      <c r="B5" s="814" t="s">
        <v>48</v>
      </c>
      <c r="C5" s="816" t="s">
        <v>49</v>
      </c>
      <c r="D5" s="816" t="s">
        <v>50</v>
      </c>
      <c r="E5" s="816" t="s">
        <v>51</v>
      </c>
      <c r="F5" s="818" t="s">
        <v>52</v>
      </c>
      <c r="G5" s="633" t="s">
        <v>53</v>
      </c>
      <c r="H5" s="634"/>
      <c r="I5" s="820"/>
      <c r="J5" s="633" t="s">
        <v>54</v>
      </c>
      <c r="K5" s="634"/>
      <c r="L5" s="820"/>
      <c r="M5" s="633" t="s">
        <v>55</v>
      </c>
      <c r="N5" s="634"/>
      <c r="O5" s="820"/>
      <c r="P5" s="821" t="s">
        <v>56</v>
      </c>
      <c r="Q5" s="822"/>
      <c r="R5" s="823"/>
      <c r="S5" s="808" t="s">
        <v>57</v>
      </c>
      <c r="T5" s="810" t="s">
        <v>58</v>
      </c>
    </row>
    <row r="6" spans="1:20" ht="18" customHeight="1" thickBot="1" x14ac:dyDescent="0.25">
      <c r="A6" s="813"/>
      <c r="B6" s="815"/>
      <c r="C6" s="817"/>
      <c r="D6" s="817"/>
      <c r="E6" s="817"/>
      <c r="F6" s="819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809"/>
      <c r="T6" s="811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412</v>
      </c>
      <c r="B8" s="158" t="s">
        <v>413</v>
      </c>
      <c r="C8" s="191" t="s">
        <v>65</v>
      </c>
      <c r="D8" s="191" t="s">
        <v>66</v>
      </c>
      <c r="E8" s="27" t="s">
        <v>67</v>
      </c>
      <c r="F8" s="192">
        <v>60</v>
      </c>
      <c r="G8" s="222">
        <v>1</v>
      </c>
      <c r="H8" s="223">
        <v>9</v>
      </c>
      <c r="I8" s="50" t="s">
        <v>67</v>
      </c>
      <c r="J8" s="222">
        <v>1</v>
      </c>
      <c r="K8" s="223">
        <v>9</v>
      </c>
      <c r="L8" s="2" t="s">
        <v>68</v>
      </c>
      <c r="M8" s="222">
        <v>1</v>
      </c>
      <c r="N8" s="223">
        <v>9</v>
      </c>
      <c r="O8" s="50" t="s">
        <v>67</v>
      </c>
      <c r="P8" s="222">
        <v>1</v>
      </c>
      <c r="Q8" s="223">
        <v>9</v>
      </c>
      <c r="R8" s="2" t="s">
        <v>67</v>
      </c>
      <c r="S8" s="241">
        <f>SUM(G8,J8,M8,P8)*15</f>
        <v>60</v>
      </c>
      <c r="T8" s="196">
        <f>SUM(H8,K8,N8,Q8)</f>
        <v>36</v>
      </c>
    </row>
    <row r="9" spans="1:20" ht="13.5" customHeight="1" x14ac:dyDescent="0.2">
      <c r="A9" s="183" t="s">
        <v>414</v>
      </c>
      <c r="B9" s="251" t="s">
        <v>415</v>
      </c>
      <c r="C9" s="184" t="s">
        <v>65</v>
      </c>
      <c r="D9" s="184" t="s">
        <v>70</v>
      </c>
      <c r="E9" s="25" t="s">
        <v>67</v>
      </c>
      <c r="F9" s="4">
        <v>45</v>
      </c>
      <c r="G9" s="9">
        <v>2</v>
      </c>
      <c r="H9" s="10">
        <v>5</v>
      </c>
      <c r="I9" s="11" t="s">
        <v>67</v>
      </c>
      <c r="J9" s="9">
        <v>2</v>
      </c>
      <c r="K9" s="187">
        <v>5</v>
      </c>
      <c r="L9" s="11" t="s">
        <v>67</v>
      </c>
      <c r="M9" s="9"/>
      <c r="N9" s="10"/>
      <c r="O9" s="11"/>
      <c r="P9" s="9"/>
      <c r="Q9" s="187"/>
      <c r="R9" s="12"/>
      <c r="S9" s="236">
        <f>SUM(G9,J9,M9,P9)*15</f>
        <v>60</v>
      </c>
      <c r="T9" s="202">
        <f>SUM(H9,K9,N9,Q9)</f>
        <v>10</v>
      </c>
    </row>
    <row r="10" spans="1:20" ht="13.5" customHeight="1" x14ac:dyDescent="0.2">
      <c r="A10" s="183" t="s">
        <v>416</v>
      </c>
      <c r="B10" s="251" t="s">
        <v>417</v>
      </c>
      <c r="C10" s="184" t="s">
        <v>65</v>
      </c>
      <c r="D10" s="184" t="s">
        <v>70</v>
      </c>
      <c r="E10" s="25" t="s">
        <v>67</v>
      </c>
      <c r="F10" s="4">
        <v>45</v>
      </c>
      <c r="G10" s="9">
        <v>2</v>
      </c>
      <c r="H10" s="10">
        <v>5</v>
      </c>
      <c r="I10" s="11" t="s">
        <v>67</v>
      </c>
      <c r="J10" s="9">
        <v>2</v>
      </c>
      <c r="K10" s="187">
        <v>5</v>
      </c>
      <c r="L10" s="11" t="s">
        <v>67</v>
      </c>
      <c r="M10" s="9"/>
      <c r="N10" s="10"/>
      <c r="O10" s="11"/>
      <c r="P10" s="9"/>
      <c r="Q10" s="187"/>
      <c r="R10" s="12"/>
      <c r="S10" s="236">
        <f>SUM(G10,J10,M10,P10)*15</f>
        <v>60</v>
      </c>
      <c r="T10" s="202">
        <f>SUM(H10,K10,N10,Q10)</f>
        <v>10</v>
      </c>
    </row>
    <row r="11" spans="1:20" ht="13.5" customHeight="1" x14ac:dyDescent="0.2">
      <c r="A11" s="15" t="s">
        <v>418</v>
      </c>
      <c r="B11" s="159" t="s">
        <v>419</v>
      </c>
      <c r="C11" s="3" t="s">
        <v>65</v>
      </c>
      <c r="D11" s="3" t="s">
        <v>70</v>
      </c>
      <c r="E11" s="225" t="s">
        <v>67</v>
      </c>
      <c r="F11" s="4">
        <v>45</v>
      </c>
      <c r="G11" s="9"/>
      <c r="H11" s="10"/>
      <c r="I11" s="11"/>
      <c r="J11" s="9"/>
      <c r="K11" s="10"/>
      <c r="L11" s="12"/>
      <c r="M11" s="9">
        <v>2</v>
      </c>
      <c r="N11" s="10">
        <v>5</v>
      </c>
      <c r="O11" s="11" t="s">
        <v>67</v>
      </c>
      <c r="P11" s="9">
        <v>2</v>
      </c>
      <c r="Q11" s="10">
        <v>5</v>
      </c>
      <c r="R11" s="12" t="s">
        <v>67</v>
      </c>
      <c r="S11" s="32">
        <f>SUM(G11,J11,M11,P11)*15</f>
        <v>60</v>
      </c>
      <c r="T11" s="160">
        <f>SUM(H11,K11,N11,Q11)</f>
        <v>10</v>
      </c>
    </row>
    <row r="12" spans="1:20" ht="13.5" customHeight="1" x14ac:dyDescent="0.2">
      <c r="A12" s="7" t="s">
        <v>420</v>
      </c>
      <c r="B12" s="251" t="s">
        <v>421</v>
      </c>
      <c r="C12" s="184"/>
      <c r="D12" s="184" t="s">
        <v>70</v>
      </c>
      <c r="E12" s="25" t="s">
        <v>74</v>
      </c>
      <c r="F12" s="185">
        <v>45</v>
      </c>
      <c r="G12" s="186">
        <v>2</v>
      </c>
      <c r="H12" s="187">
        <v>5</v>
      </c>
      <c r="I12" s="11" t="s">
        <v>67</v>
      </c>
      <c r="J12" s="186">
        <v>2</v>
      </c>
      <c r="K12" s="187">
        <v>5</v>
      </c>
      <c r="L12" s="11" t="s">
        <v>67</v>
      </c>
      <c r="M12" s="186"/>
      <c r="N12" s="187"/>
      <c r="O12" s="188"/>
      <c r="P12" s="186"/>
      <c r="Q12" s="187"/>
      <c r="R12" s="188"/>
      <c r="S12" s="236">
        <f t="shared" ref="S12:S13" si="0">SUM(G12,J12,M12,P12)*15</f>
        <v>60</v>
      </c>
      <c r="T12" s="189">
        <f t="shared" ref="T12:T13" si="1">SUM(H12,K12,N12,Q12)</f>
        <v>10</v>
      </c>
    </row>
    <row r="13" spans="1:20" ht="13.5" customHeight="1" thickBot="1" x14ac:dyDescent="0.25">
      <c r="A13" s="197" t="s">
        <v>422</v>
      </c>
      <c r="B13" s="198" t="s">
        <v>423</v>
      </c>
      <c r="C13" s="199"/>
      <c r="D13" s="199" t="s">
        <v>70</v>
      </c>
      <c r="E13" s="232" t="s">
        <v>77</v>
      </c>
      <c r="F13" s="200">
        <v>45</v>
      </c>
      <c r="G13" s="52">
        <v>2</v>
      </c>
      <c r="H13" s="53">
        <v>5</v>
      </c>
      <c r="I13" s="5" t="s">
        <v>67</v>
      </c>
      <c r="J13" s="52">
        <v>2</v>
      </c>
      <c r="K13" s="53">
        <v>5</v>
      </c>
      <c r="L13" s="5" t="s">
        <v>68</v>
      </c>
      <c r="M13" s="52"/>
      <c r="N13" s="53"/>
      <c r="O13" s="5"/>
      <c r="P13" s="52"/>
      <c r="Q13" s="53"/>
      <c r="R13" s="5"/>
      <c r="S13" s="57">
        <f t="shared" si="0"/>
        <v>60</v>
      </c>
      <c r="T13" s="56">
        <f t="shared" si="1"/>
        <v>10</v>
      </c>
    </row>
    <row r="14" spans="1:20" ht="13.5" customHeight="1" thickBot="1" x14ac:dyDescent="0.25">
      <c r="A14" s="75" t="s">
        <v>78</v>
      </c>
      <c r="B14" s="157" t="s">
        <v>79</v>
      </c>
      <c r="C14" s="203" t="s">
        <v>65</v>
      </c>
      <c r="D14" s="203" t="s">
        <v>70</v>
      </c>
      <c r="E14" s="47" t="s">
        <v>77</v>
      </c>
      <c r="F14" s="165">
        <v>45</v>
      </c>
      <c r="G14" s="166"/>
      <c r="H14" s="167"/>
      <c r="I14" s="168"/>
      <c r="J14" s="166"/>
      <c r="K14" s="167"/>
      <c r="L14" s="168"/>
      <c r="M14" s="166">
        <v>2</v>
      </c>
      <c r="N14" s="167">
        <v>2</v>
      </c>
      <c r="O14" s="168" t="s">
        <v>67</v>
      </c>
      <c r="P14" s="166">
        <v>2</v>
      </c>
      <c r="Q14" s="167">
        <v>2</v>
      </c>
      <c r="R14" s="168" t="s">
        <v>67</v>
      </c>
      <c r="S14" s="235">
        <f>SUM(G14,J14,M14,P14)*15</f>
        <v>60</v>
      </c>
      <c r="T14" s="202">
        <f>SUM(H14,K14,N14,Q14)</f>
        <v>4</v>
      </c>
    </row>
    <row r="15" spans="1:20" ht="13.5" customHeight="1" thickTop="1" thickBot="1" x14ac:dyDescent="0.25">
      <c r="A15" s="611" t="s">
        <v>80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3"/>
    </row>
    <row r="16" spans="1:20" ht="13.5" customHeight="1" thickBot="1" x14ac:dyDescent="0.25">
      <c r="A16" s="211" t="s">
        <v>81</v>
      </c>
      <c r="B16" s="212"/>
      <c r="C16" s="213"/>
      <c r="D16" s="213"/>
      <c r="E16" s="213"/>
      <c r="F16" s="214"/>
      <c r="G16" s="193"/>
      <c r="H16" s="194"/>
      <c r="I16" s="195"/>
      <c r="J16" s="193"/>
      <c r="K16" s="194"/>
      <c r="L16" s="195"/>
      <c r="M16" s="193"/>
      <c r="N16" s="194">
        <v>8</v>
      </c>
      <c r="O16" s="195"/>
      <c r="P16" s="193"/>
      <c r="Q16" s="194">
        <v>7</v>
      </c>
      <c r="R16" s="24"/>
      <c r="S16" s="33"/>
      <c r="T16" s="160">
        <f t="shared" ref="T16" si="2">SUM(H16,K16,N16,Q16)</f>
        <v>15</v>
      </c>
    </row>
    <row r="17" spans="1:20" ht="13.5" customHeight="1" thickTop="1" thickBot="1" x14ac:dyDescent="0.25">
      <c r="A17" s="31" t="s">
        <v>82</v>
      </c>
      <c r="B17" s="250" t="s">
        <v>83</v>
      </c>
      <c r="C17" s="218"/>
      <c r="D17" s="218"/>
      <c r="E17" s="218" t="s">
        <v>84</v>
      </c>
      <c r="F17" s="219"/>
      <c r="G17" s="18"/>
      <c r="H17" s="19"/>
      <c r="I17" s="20"/>
      <c r="J17" s="18"/>
      <c r="K17" s="19"/>
      <c r="L17" s="20"/>
      <c r="M17" s="18">
        <v>0</v>
      </c>
      <c r="N17" s="19">
        <v>7</v>
      </c>
      <c r="O17" s="20" t="s">
        <v>67</v>
      </c>
      <c r="P17" s="18">
        <v>0</v>
      </c>
      <c r="Q17" s="19">
        <v>8</v>
      </c>
      <c r="R17" s="21" t="s">
        <v>67</v>
      </c>
      <c r="S17" s="34">
        <f t="shared" ref="S17" si="3">SUM(G17,J17,M17,P17)*15</f>
        <v>0</v>
      </c>
      <c r="T17" s="22">
        <f>SUM(H17,K17,N17,Q17)</f>
        <v>15</v>
      </c>
    </row>
    <row r="18" spans="1:20" ht="13.5" customHeight="1" thickTop="1" thickBot="1" x14ac:dyDescent="0.3">
      <c r="A18" s="657" t="s">
        <v>85</v>
      </c>
      <c r="B18" s="658"/>
      <c r="C18" s="658"/>
      <c r="D18" s="658"/>
      <c r="E18" s="658"/>
      <c r="F18" s="659"/>
      <c r="G18" s="77">
        <f>SUM(G8:G17)</f>
        <v>9</v>
      </c>
      <c r="H18" s="62">
        <f t="shared" ref="H18:T18" si="4">SUM(H8:H17)</f>
        <v>29</v>
      </c>
      <c r="I18" s="63"/>
      <c r="J18" s="77">
        <f t="shared" si="4"/>
        <v>9</v>
      </c>
      <c r="K18" s="62">
        <f t="shared" si="4"/>
        <v>29</v>
      </c>
      <c r="L18" s="63"/>
      <c r="M18" s="64">
        <f t="shared" si="4"/>
        <v>5</v>
      </c>
      <c r="N18" s="62">
        <f t="shared" si="4"/>
        <v>31</v>
      </c>
      <c r="O18" s="63"/>
      <c r="P18" s="64">
        <f t="shared" si="4"/>
        <v>5</v>
      </c>
      <c r="Q18" s="62">
        <f t="shared" si="4"/>
        <v>31</v>
      </c>
      <c r="R18" s="63"/>
      <c r="S18" s="226">
        <f t="shared" si="4"/>
        <v>420</v>
      </c>
      <c r="T18" s="65">
        <f t="shared" si="4"/>
        <v>120</v>
      </c>
    </row>
    <row r="19" spans="1:20" ht="12.75" thickTop="1" x14ac:dyDescent="0.2"/>
    <row r="20" spans="1:20" x14ac:dyDescent="0.2">
      <c r="A20" s="13" t="s">
        <v>86</v>
      </c>
    </row>
    <row r="21" spans="1:20" x14ac:dyDescent="0.2">
      <c r="A21" s="13" t="s">
        <v>87</v>
      </c>
    </row>
    <row r="22" spans="1:20" x14ac:dyDescent="0.2">
      <c r="A22" s="13" t="s">
        <v>88</v>
      </c>
    </row>
    <row r="24" spans="1:20" x14ac:dyDescent="0.2">
      <c r="A24" s="46" t="s">
        <v>89</v>
      </c>
    </row>
    <row r="25" spans="1:20" x14ac:dyDescent="0.2">
      <c r="A25" s="13" t="s">
        <v>90</v>
      </c>
      <c r="D25" s="13" t="s">
        <v>91</v>
      </c>
      <c r="G25" s="13" t="s">
        <v>92</v>
      </c>
      <c r="M25" s="13" t="s">
        <v>93</v>
      </c>
      <c r="R25" s="14"/>
    </row>
    <row r="26" spans="1:20" x14ac:dyDescent="0.2">
      <c r="A26" s="13" t="s">
        <v>94</v>
      </c>
      <c r="D26" s="13" t="s">
        <v>95</v>
      </c>
      <c r="G26" s="13" t="s">
        <v>96</v>
      </c>
      <c r="M26" s="13" t="s">
        <v>97</v>
      </c>
      <c r="R26" s="14"/>
    </row>
    <row r="27" spans="1:20" x14ac:dyDescent="0.2">
      <c r="A27" s="13" t="s">
        <v>98</v>
      </c>
      <c r="D27" s="13" t="s">
        <v>99</v>
      </c>
      <c r="G27" s="13" t="s">
        <v>100</v>
      </c>
      <c r="M27" s="13" t="s">
        <v>101</v>
      </c>
      <c r="R27" s="14"/>
    </row>
    <row r="28" spans="1:20" x14ac:dyDescent="0.2">
      <c r="A28" s="13" t="s">
        <v>102</v>
      </c>
      <c r="G28" s="13" t="s">
        <v>103</v>
      </c>
      <c r="R28" s="14"/>
    </row>
    <row r="29" spans="1:20" x14ac:dyDescent="0.2">
      <c r="A29" s="13" t="s">
        <v>104</v>
      </c>
      <c r="G29" s="13" t="s">
        <v>105</v>
      </c>
      <c r="R29" s="14"/>
    </row>
    <row r="31" spans="1:20" x14ac:dyDescent="0.2">
      <c r="A31" s="46" t="s">
        <v>106</v>
      </c>
    </row>
    <row r="32" spans="1:20" x14ac:dyDescent="0.2">
      <c r="A32" s="13" t="s">
        <v>192</v>
      </c>
    </row>
    <row r="33" spans="1:1" x14ac:dyDescent="0.2">
      <c r="A33" s="13" t="s">
        <v>108</v>
      </c>
    </row>
    <row r="34" spans="1:1" x14ac:dyDescent="0.2">
      <c r="A34" s="13" t="s">
        <v>109</v>
      </c>
    </row>
    <row r="35" spans="1:1" x14ac:dyDescent="0.2">
      <c r="A35" s="13" t="s">
        <v>110</v>
      </c>
    </row>
    <row r="36" spans="1:1" x14ac:dyDescent="0.2">
      <c r="A36" s="13" t="s">
        <v>111</v>
      </c>
    </row>
  </sheetData>
  <sheetProtection algorithmName="SHA-512" hashValue="o9vRrWESr7l8G+z4C58Ua1j1yCXR42dPuBem/q9qcjvKRwys6TiSA+vdCu5fsyJt3Xp3+Nj1yUxscFqUXWKVpA==" saltValue="XYc15nnMjPm/q23Za37s4Q==" spinCount="100000" sheet="1" objects="1" scenarios="1"/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1:T1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7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424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803" t="s">
        <v>186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thickBot="1" x14ac:dyDescent="0.25">
      <c r="A5" s="812" t="s">
        <v>47</v>
      </c>
      <c r="B5" s="814" t="s">
        <v>48</v>
      </c>
      <c r="C5" s="816" t="s">
        <v>49</v>
      </c>
      <c r="D5" s="816" t="s">
        <v>50</v>
      </c>
      <c r="E5" s="816" t="s">
        <v>51</v>
      </c>
      <c r="F5" s="818" t="s">
        <v>52</v>
      </c>
      <c r="G5" s="633" t="s">
        <v>53</v>
      </c>
      <c r="H5" s="634"/>
      <c r="I5" s="820"/>
      <c r="J5" s="633" t="s">
        <v>54</v>
      </c>
      <c r="K5" s="634"/>
      <c r="L5" s="820"/>
      <c r="M5" s="633" t="s">
        <v>55</v>
      </c>
      <c r="N5" s="634"/>
      <c r="O5" s="820"/>
      <c r="P5" s="821" t="s">
        <v>56</v>
      </c>
      <c r="Q5" s="822"/>
      <c r="R5" s="823"/>
      <c r="S5" s="808" t="s">
        <v>57</v>
      </c>
      <c r="T5" s="810" t="s">
        <v>58</v>
      </c>
    </row>
    <row r="6" spans="1:20" ht="18" customHeight="1" thickBot="1" x14ac:dyDescent="0.25">
      <c r="A6" s="813"/>
      <c r="B6" s="815"/>
      <c r="C6" s="817"/>
      <c r="D6" s="817"/>
      <c r="E6" s="817"/>
      <c r="F6" s="819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809"/>
      <c r="T6" s="811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412</v>
      </c>
      <c r="B8" s="158" t="s">
        <v>413</v>
      </c>
      <c r="C8" s="191"/>
      <c r="D8" s="191" t="s">
        <v>66</v>
      </c>
      <c r="E8" s="27" t="s">
        <v>67</v>
      </c>
      <c r="F8" s="192">
        <v>60</v>
      </c>
      <c r="G8" s="222">
        <v>1</v>
      </c>
      <c r="H8" s="223">
        <v>9</v>
      </c>
      <c r="I8" s="50" t="s">
        <v>67</v>
      </c>
      <c r="J8" s="222">
        <v>1</v>
      </c>
      <c r="K8" s="223">
        <v>9</v>
      </c>
      <c r="L8" s="2" t="s">
        <v>68</v>
      </c>
      <c r="M8" s="222">
        <v>1</v>
      </c>
      <c r="N8" s="223">
        <v>9</v>
      </c>
      <c r="O8" s="50" t="s">
        <v>67</v>
      </c>
      <c r="P8" s="222">
        <v>1</v>
      </c>
      <c r="Q8" s="223">
        <v>9</v>
      </c>
      <c r="R8" s="2" t="s">
        <v>67</v>
      </c>
      <c r="S8" s="241">
        <f t="shared" ref="S8" si="0">SUM(G8,J8,M8,P8)*15</f>
        <v>60</v>
      </c>
      <c r="T8" s="196">
        <f t="shared" ref="T8" si="1">SUM(H8,K8,N8,Q8)</f>
        <v>36</v>
      </c>
    </row>
    <row r="9" spans="1:20" ht="13.5" customHeight="1" x14ac:dyDescent="0.2">
      <c r="A9" s="7" t="s">
        <v>420</v>
      </c>
      <c r="B9" s="251" t="s">
        <v>421</v>
      </c>
      <c r="C9" s="184"/>
      <c r="D9" s="184" t="s">
        <v>70</v>
      </c>
      <c r="E9" s="25" t="s">
        <v>74</v>
      </c>
      <c r="F9" s="185">
        <v>45</v>
      </c>
      <c r="G9" s="186">
        <v>2</v>
      </c>
      <c r="H9" s="187">
        <v>5</v>
      </c>
      <c r="I9" s="8" t="s">
        <v>67</v>
      </c>
      <c r="J9" s="186">
        <v>2</v>
      </c>
      <c r="K9" s="187">
        <v>5</v>
      </c>
      <c r="L9" s="8" t="s">
        <v>67</v>
      </c>
      <c r="M9" s="186"/>
      <c r="N9" s="187"/>
      <c r="O9" s="8"/>
      <c r="P9" s="186"/>
      <c r="Q9" s="187"/>
      <c r="R9" s="188"/>
      <c r="S9" s="236">
        <f>SUM(G9,J9,M9,P9)*15</f>
        <v>60</v>
      </c>
      <c r="T9" s="189">
        <f>SUM(H9,K9,N9,Q9)</f>
        <v>10</v>
      </c>
    </row>
    <row r="10" spans="1:20" ht="13.5" customHeight="1" x14ac:dyDescent="0.2">
      <c r="A10" s="183" t="s">
        <v>422</v>
      </c>
      <c r="B10" s="251" t="s">
        <v>423</v>
      </c>
      <c r="C10" s="184"/>
      <c r="D10" s="184" t="s">
        <v>70</v>
      </c>
      <c r="E10" s="25" t="s">
        <v>77</v>
      </c>
      <c r="F10" s="185">
        <v>45</v>
      </c>
      <c r="G10" s="186">
        <v>2</v>
      </c>
      <c r="H10" s="187">
        <v>5</v>
      </c>
      <c r="I10" s="8" t="s">
        <v>67</v>
      </c>
      <c r="J10" s="186">
        <v>2</v>
      </c>
      <c r="K10" s="187">
        <v>5</v>
      </c>
      <c r="L10" s="188" t="s">
        <v>68</v>
      </c>
      <c r="M10" s="186"/>
      <c r="N10" s="187"/>
      <c r="O10" s="8"/>
      <c r="P10" s="186"/>
      <c r="Q10" s="187"/>
      <c r="R10" s="188"/>
      <c r="S10" s="236">
        <f>SUM(G10,J10,M10,P10)*15</f>
        <v>60</v>
      </c>
      <c r="T10" s="189">
        <f>SUM(H10,K10,N10,Q10)</f>
        <v>10</v>
      </c>
    </row>
    <row r="11" spans="1:20" ht="13.5" customHeight="1" thickBot="1" x14ac:dyDescent="0.25">
      <c r="A11" s="26" t="s">
        <v>78</v>
      </c>
      <c r="B11" s="163" t="s">
        <v>79</v>
      </c>
      <c r="C11" s="164" t="s">
        <v>65</v>
      </c>
      <c r="D11" s="164" t="s">
        <v>70</v>
      </c>
      <c r="E11" s="29" t="s">
        <v>77</v>
      </c>
      <c r="F11" s="165">
        <v>45</v>
      </c>
      <c r="G11" s="166"/>
      <c r="H11" s="167"/>
      <c r="I11" s="168"/>
      <c r="J11" s="166"/>
      <c r="K11" s="167"/>
      <c r="L11" s="168"/>
      <c r="M11" s="166">
        <v>2</v>
      </c>
      <c r="N11" s="167">
        <v>2</v>
      </c>
      <c r="O11" s="168" t="s">
        <v>67</v>
      </c>
      <c r="P11" s="166">
        <v>2</v>
      </c>
      <c r="Q11" s="167">
        <v>2</v>
      </c>
      <c r="R11" s="168" t="s">
        <v>67</v>
      </c>
      <c r="S11" s="35">
        <f>SUM(G11,J11,M11,P11)*15</f>
        <v>60</v>
      </c>
      <c r="T11" s="169">
        <f>SUM(H11,K11,N11,Q11)</f>
        <v>4</v>
      </c>
    </row>
    <row r="12" spans="1:20" ht="13.5" customHeight="1" thickTop="1" thickBot="1" x14ac:dyDescent="0.25">
      <c r="A12" s="827" t="s">
        <v>425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9"/>
    </row>
    <row r="13" spans="1:20" ht="13.5" customHeight="1" x14ac:dyDescent="0.2">
      <c r="A13" s="210" t="s">
        <v>426</v>
      </c>
      <c r="B13" s="158" t="s">
        <v>427</v>
      </c>
      <c r="C13" s="191"/>
      <c r="D13" s="191" t="s">
        <v>70</v>
      </c>
      <c r="E13" s="27" t="s">
        <v>67</v>
      </c>
      <c r="F13" s="192">
        <v>45</v>
      </c>
      <c r="G13" s="9">
        <v>2</v>
      </c>
      <c r="H13" s="10">
        <v>4</v>
      </c>
      <c r="I13" s="8" t="s">
        <v>67</v>
      </c>
      <c r="J13" s="9">
        <v>2</v>
      </c>
      <c r="K13" s="10">
        <v>4</v>
      </c>
      <c r="L13" s="8" t="s">
        <v>67</v>
      </c>
      <c r="M13" s="9">
        <v>2</v>
      </c>
      <c r="N13" s="10">
        <v>4</v>
      </c>
      <c r="O13" s="8" t="s">
        <v>67</v>
      </c>
      <c r="P13" s="9">
        <v>2</v>
      </c>
      <c r="Q13" s="10">
        <v>4</v>
      </c>
      <c r="R13" s="8" t="s">
        <v>67</v>
      </c>
      <c r="S13" s="241">
        <f>SUM(G13,J13,M13,P13)*15</f>
        <v>120</v>
      </c>
      <c r="T13" s="78">
        <f>SUM(H13,K13,N13,Q13)</f>
        <v>16</v>
      </c>
    </row>
    <row r="14" spans="1:20" ht="13.5" customHeight="1" x14ac:dyDescent="0.2">
      <c r="A14" s="183" t="s">
        <v>428</v>
      </c>
      <c r="B14" s="251" t="s">
        <v>429</v>
      </c>
      <c r="C14" s="184"/>
      <c r="D14" s="184" t="s">
        <v>70</v>
      </c>
      <c r="E14" s="25" t="s">
        <v>67</v>
      </c>
      <c r="F14" s="185">
        <v>45</v>
      </c>
      <c r="G14" s="186">
        <v>1</v>
      </c>
      <c r="H14" s="187">
        <v>3</v>
      </c>
      <c r="I14" s="8" t="s">
        <v>67</v>
      </c>
      <c r="J14" s="186">
        <v>1</v>
      </c>
      <c r="K14" s="187">
        <v>3</v>
      </c>
      <c r="L14" s="8" t="s">
        <v>67</v>
      </c>
      <c r="M14" s="186">
        <v>1</v>
      </c>
      <c r="N14" s="187">
        <v>3</v>
      </c>
      <c r="O14" s="8" t="s">
        <v>67</v>
      </c>
      <c r="P14" s="186">
        <v>1</v>
      </c>
      <c r="Q14" s="187">
        <v>3</v>
      </c>
      <c r="R14" s="8" t="s">
        <v>67</v>
      </c>
      <c r="S14" s="236">
        <f>SUM(G14,J14,M14,P14)*15</f>
        <v>60</v>
      </c>
      <c r="T14" s="28">
        <f>SUM(H14,K14,N14,Q14)</f>
        <v>12</v>
      </c>
    </row>
    <row r="15" spans="1:20" ht="13.5" customHeight="1" thickBot="1" x14ac:dyDescent="0.25">
      <c r="A15" s="162" t="s">
        <v>377</v>
      </c>
      <c r="B15" s="163" t="s">
        <v>430</v>
      </c>
      <c r="C15" s="164"/>
      <c r="D15" s="164" t="s">
        <v>70</v>
      </c>
      <c r="E15" s="29" t="s">
        <v>67</v>
      </c>
      <c r="F15" s="165">
        <v>45</v>
      </c>
      <c r="G15" s="166">
        <v>1</v>
      </c>
      <c r="H15" s="167">
        <v>1</v>
      </c>
      <c r="I15" s="30" t="s">
        <v>67</v>
      </c>
      <c r="J15" s="166">
        <v>1</v>
      </c>
      <c r="K15" s="167">
        <v>1</v>
      </c>
      <c r="L15" s="168" t="s">
        <v>67</v>
      </c>
      <c r="M15" s="166">
        <v>1</v>
      </c>
      <c r="N15" s="167">
        <v>1</v>
      </c>
      <c r="O15" s="30" t="s">
        <v>67</v>
      </c>
      <c r="P15" s="166">
        <v>1</v>
      </c>
      <c r="Q15" s="167">
        <v>1</v>
      </c>
      <c r="R15" s="168" t="s">
        <v>67</v>
      </c>
      <c r="S15" s="35">
        <f>SUM(G15,J15,M15,P15)*15</f>
        <v>60</v>
      </c>
      <c r="T15" s="79">
        <f>SUM(H15,K15,N15,Q15)</f>
        <v>4</v>
      </c>
    </row>
    <row r="16" spans="1:20" ht="13.5" customHeight="1" thickTop="1" thickBot="1" x14ac:dyDescent="0.25">
      <c r="A16" s="611" t="s">
        <v>80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3"/>
    </row>
    <row r="17" spans="1:20" ht="13.5" customHeight="1" thickBot="1" x14ac:dyDescent="0.25">
      <c r="A17" s="211" t="s">
        <v>81</v>
      </c>
      <c r="B17" s="212"/>
      <c r="C17" s="213"/>
      <c r="D17" s="213"/>
      <c r="E17" s="213"/>
      <c r="F17" s="214"/>
      <c r="G17" s="193"/>
      <c r="H17" s="194">
        <v>3</v>
      </c>
      <c r="I17" s="195"/>
      <c r="J17" s="193"/>
      <c r="K17" s="194">
        <v>3</v>
      </c>
      <c r="L17" s="195"/>
      <c r="M17" s="193"/>
      <c r="N17" s="194">
        <v>4</v>
      </c>
      <c r="O17" s="195"/>
      <c r="P17" s="193"/>
      <c r="Q17" s="194">
        <v>3</v>
      </c>
      <c r="R17" s="24"/>
      <c r="S17" s="33"/>
      <c r="T17" s="160">
        <f t="shared" ref="T17" si="2">SUM(H17,K17,N17,Q17)</f>
        <v>13</v>
      </c>
    </row>
    <row r="18" spans="1:20" ht="13.5" customHeight="1" thickTop="1" thickBot="1" x14ac:dyDescent="0.25">
      <c r="A18" s="31" t="s">
        <v>431</v>
      </c>
      <c r="B18" s="250" t="s">
        <v>432</v>
      </c>
      <c r="C18" s="218"/>
      <c r="D18" s="218"/>
      <c r="E18" s="218" t="s">
        <v>84</v>
      </c>
      <c r="F18" s="219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1</v>
      </c>
      <c r="Q18" s="19">
        <v>8</v>
      </c>
      <c r="R18" s="21" t="s">
        <v>67</v>
      </c>
      <c r="S18" s="34">
        <f t="shared" ref="S18" si="3">SUM(G18,J18,M18,P18)*15</f>
        <v>15</v>
      </c>
      <c r="T18" s="22">
        <f>SUM(H18,K18,N18,Q18)</f>
        <v>15</v>
      </c>
    </row>
    <row r="19" spans="1:20" ht="13.5" customHeight="1" thickTop="1" thickBot="1" x14ac:dyDescent="0.25">
      <c r="A19" s="657" t="s">
        <v>85</v>
      </c>
      <c r="B19" s="658"/>
      <c r="C19" s="658"/>
      <c r="D19" s="658"/>
      <c r="E19" s="658"/>
      <c r="F19" s="666"/>
      <c r="G19" s="64">
        <f>SUM(G8:G18)</f>
        <v>9</v>
      </c>
      <c r="H19" s="62">
        <f t="shared" ref="H19:T19" si="4">SUM(H8:H18)</f>
        <v>30</v>
      </c>
      <c r="I19" s="63"/>
      <c r="J19" s="64">
        <f t="shared" si="4"/>
        <v>9</v>
      </c>
      <c r="K19" s="62">
        <f t="shared" si="4"/>
        <v>30</v>
      </c>
      <c r="L19" s="63"/>
      <c r="M19" s="64">
        <f t="shared" si="4"/>
        <v>7</v>
      </c>
      <c r="N19" s="62">
        <f t="shared" si="4"/>
        <v>30</v>
      </c>
      <c r="O19" s="63"/>
      <c r="P19" s="64">
        <f t="shared" si="4"/>
        <v>8</v>
      </c>
      <c r="Q19" s="62">
        <f t="shared" si="4"/>
        <v>30</v>
      </c>
      <c r="R19" s="63"/>
      <c r="S19" s="226">
        <f t="shared" si="4"/>
        <v>495</v>
      </c>
      <c r="T19" s="65">
        <f t="shared" si="4"/>
        <v>120</v>
      </c>
    </row>
    <row r="20" spans="1:20" ht="12" customHeight="1" thickTop="1" x14ac:dyDescent="0.2"/>
    <row r="21" spans="1:20" ht="12" customHeight="1" x14ac:dyDescent="0.2">
      <c r="A21" s="13" t="s">
        <v>86</v>
      </c>
    </row>
    <row r="22" spans="1:20" ht="12" customHeight="1" x14ac:dyDescent="0.2">
      <c r="A22" s="13" t="s">
        <v>433</v>
      </c>
    </row>
    <row r="23" spans="1:20" ht="12" customHeight="1" x14ac:dyDescent="0.2">
      <c r="A23" s="13" t="s">
        <v>88</v>
      </c>
    </row>
    <row r="24" spans="1:20" ht="12" customHeight="1" x14ac:dyDescent="0.2"/>
    <row r="25" spans="1:20" ht="12" customHeight="1" x14ac:dyDescent="0.2">
      <c r="A25" s="46" t="s">
        <v>89</v>
      </c>
    </row>
    <row r="26" spans="1:20" ht="12" customHeight="1" x14ac:dyDescent="0.2">
      <c r="A26" s="13" t="s">
        <v>90</v>
      </c>
      <c r="D26" s="13" t="s">
        <v>91</v>
      </c>
      <c r="G26" s="13" t="s">
        <v>92</v>
      </c>
      <c r="M26" s="13" t="s">
        <v>93</v>
      </c>
      <c r="R26" s="14"/>
    </row>
    <row r="27" spans="1:20" ht="12" customHeight="1" x14ac:dyDescent="0.2">
      <c r="A27" s="13" t="s">
        <v>94</v>
      </c>
      <c r="D27" s="13" t="s">
        <v>95</v>
      </c>
      <c r="G27" s="13" t="s">
        <v>96</v>
      </c>
      <c r="M27" s="13" t="s">
        <v>97</v>
      </c>
      <c r="R27" s="14"/>
    </row>
    <row r="28" spans="1:20" ht="12" customHeight="1" x14ac:dyDescent="0.2">
      <c r="A28" s="13" t="s">
        <v>98</v>
      </c>
      <c r="D28" s="13" t="s">
        <v>99</v>
      </c>
      <c r="G28" s="13" t="s">
        <v>100</v>
      </c>
      <c r="M28" s="13" t="s">
        <v>101</v>
      </c>
      <c r="R28" s="14"/>
      <c r="S28" s="13"/>
      <c r="T28" s="13"/>
    </row>
    <row r="29" spans="1:20" ht="12" customHeight="1" x14ac:dyDescent="0.2">
      <c r="A29" s="13" t="s">
        <v>102</v>
      </c>
      <c r="G29" s="13" t="s">
        <v>103</v>
      </c>
      <c r="R29" s="14"/>
      <c r="S29" s="13"/>
      <c r="T29" s="13"/>
    </row>
    <row r="30" spans="1:20" ht="12" customHeight="1" x14ac:dyDescent="0.2">
      <c r="A30" s="13" t="s">
        <v>104</v>
      </c>
      <c r="G30" s="13" t="s">
        <v>105</v>
      </c>
      <c r="R30" s="14"/>
      <c r="S30" s="13"/>
      <c r="T30" s="13"/>
    </row>
    <row r="31" spans="1:20" ht="12" customHeight="1" x14ac:dyDescent="0.2"/>
    <row r="32" spans="1:20" ht="12" customHeight="1" x14ac:dyDescent="0.2">
      <c r="A32" s="46" t="s">
        <v>106</v>
      </c>
      <c r="S32" s="13"/>
      <c r="T32" s="13"/>
    </row>
    <row r="33" spans="1:20" ht="12" customHeight="1" x14ac:dyDescent="0.2">
      <c r="A33" s="13" t="s">
        <v>192</v>
      </c>
      <c r="S33" s="13"/>
      <c r="T33" s="13"/>
    </row>
    <row r="34" spans="1:20" ht="12" customHeight="1" x14ac:dyDescent="0.2">
      <c r="A34" s="13" t="s">
        <v>108</v>
      </c>
      <c r="S34" s="13"/>
      <c r="T34" s="13"/>
    </row>
    <row r="35" spans="1:20" ht="12" customHeight="1" x14ac:dyDescent="0.2">
      <c r="A35" s="13" t="s">
        <v>109</v>
      </c>
      <c r="S35" s="13"/>
      <c r="T35" s="13"/>
    </row>
    <row r="36" spans="1:20" ht="12" customHeight="1" x14ac:dyDescent="0.2">
      <c r="A36" s="13" t="s">
        <v>110</v>
      </c>
      <c r="S36" s="13"/>
      <c r="T36" s="13"/>
    </row>
    <row r="37" spans="1:20" ht="12" customHeight="1" x14ac:dyDescent="0.2">
      <c r="A37" s="13" t="s">
        <v>111</v>
      </c>
      <c r="S37" s="13"/>
      <c r="T37" s="13"/>
    </row>
    <row r="38" spans="1:20" ht="12" customHeight="1" x14ac:dyDescent="0.2"/>
    <row r="39" spans="1:20" ht="12" customHeight="1" x14ac:dyDescent="0.2"/>
  </sheetData>
  <sheetProtection algorithmName="SHA-512" hashValue="K+I3ESIihuCRGUBCkXIF9XJRjr8ywdet1y4+qPLE5CD19MSqL84+ejoKKkK0vhbhSPPzWG7JzapQ1yOddUvM8Q==" saltValue="lWBGLNKAz4IQN+J1ypQnbA==" spinCount="100000" sheet="1" objects="1" scenarios="1"/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workbookViewId="0">
      <selection sqref="A1:T1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131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thickBot="1" x14ac:dyDescent="0.25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17" t="s">
        <v>132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33" t="s">
        <v>133</v>
      </c>
      <c r="B8" s="158" t="s">
        <v>134</v>
      </c>
      <c r="C8" s="191" t="s">
        <v>65</v>
      </c>
      <c r="D8" s="191" t="s">
        <v>66</v>
      </c>
      <c r="E8" s="191" t="s">
        <v>67</v>
      </c>
      <c r="F8" s="192">
        <v>60</v>
      </c>
      <c r="G8" s="222">
        <v>2</v>
      </c>
      <c r="H8" s="223">
        <v>9</v>
      </c>
      <c r="I8" s="50" t="s">
        <v>68</v>
      </c>
      <c r="J8" s="222">
        <v>2</v>
      </c>
      <c r="K8" s="223">
        <v>9</v>
      </c>
      <c r="L8" s="50" t="s">
        <v>68</v>
      </c>
      <c r="M8" s="222">
        <v>2</v>
      </c>
      <c r="N8" s="223">
        <v>9</v>
      </c>
      <c r="O8" s="50" t="s">
        <v>67</v>
      </c>
      <c r="P8" s="105">
        <v>2</v>
      </c>
      <c r="Q8" s="106">
        <v>9</v>
      </c>
      <c r="R8" s="107" t="s">
        <v>67</v>
      </c>
      <c r="S8" s="172">
        <f t="shared" ref="S8:S12" si="0">SUM(G8,J8,M8,P8)*15</f>
        <v>120</v>
      </c>
      <c r="T8" s="171">
        <f t="shared" ref="T8:T12" si="1">SUM(H8,K8,N8,Q8)</f>
        <v>36</v>
      </c>
    </row>
    <row r="9" spans="1:20" ht="13.5" customHeight="1" x14ac:dyDescent="0.2">
      <c r="A9" s="7" t="s">
        <v>135</v>
      </c>
      <c r="B9" s="251" t="s">
        <v>136</v>
      </c>
      <c r="C9" s="184" t="s">
        <v>65</v>
      </c>
      <c r="D9" s="184" t="s">
        <v>66</v>
      </c>
      <c r="E9" s="184" t="s">
        <v>67</v>
      </c>
      <c r="F9" s="185">
        <v>60</v>
      </c>
      <c r="G9" s="186">
        <v>0.5</v>
      </c>
      <c r="H9" s="187">
        <v>2</v>
      </c>
      <c r="I9" s="8" t="s">
        <v>67</v>
      </c>
      <c r="J9" s="186">
        <v>0.5</v>
      </c>
      <c r="K9" s="187">
        <v>2</v>
      </c>
      <c r="L9" s="8" t="s">
        <v>67</v>
      </c>
      <c r="M9" s="186">
        <v>0.5</v>
      </c>
      <c r="N9" s="187">
        <v>2</v>
      </c>
      <c r="O9" s="8" t="s">
        <v>67</v>
      </c>
      <c r="P9" s="245">
        <v>0.5</v>
      </c>
      <c r="Q9" s="246">
        <v>2</v>
      </c>
      <c r="R9" s="247" t="s">
        <v>67</v>
      </c>
      <c r="S9" s="248">
        <f t="shared" si="0"/>
        <v>30</v>
      </c>
      <c r="T9" s="249">
        <f t="shared" si="1"/>
        <v>8</v>
      </c>
    </row>
    <row r="10" spans="1:20" ht="13.5" customHeight="1" x14ac:dyDescent="0.2">
      <c r="A10" s="7" t="s">
        <v>137</v>
      </c>
      <c r="B10" s="82" t="s">
        <v>138</v>
      </c>
      <c r="C10" s="243"/>
      <c r="D10" s="243" t="s">
        <v>70</v>
      </c>
      <c r="E10" s="243" t="s">
        <v>77</v>
      </c>
      <c r="F10" s="244">
        <v>60</v>
      </c>
      <c r="G10" s="245">
        <v>1</v>
      </c>
      <c r="H10" s="246">
        <v>2</v>
      </c>
      <c r="I10" s="247" t="s">
        <v>67</v>
      </c>
      <c r="J10" s="245">
        <v>1</v>
      </c>
      <c r="K10" s="246">
        <v>2</v>
      </c>
      <c r="L10" s="100" t="s">
        <v>67</v>
      </c>
      <c r="M10" s="245">
        <v>1</v>
      </c>
      <c r="N10" s="246">
        <v>2</v>
      </c>
      <c r="O10" s="247" t="s">
        <v>67</v>
      </c>
      <c r="P10" s="245">
        <v>1</v>
      </c>
      <c r="Q10" s="246">
        <v>2</v>
      </c>
      <c r="R10" s="100" t="s">
        <v>67</v>
      </c>
      <c r="S10" s="248">
        <f t="shared" si="0"/>
        <v>60</v>
      </c>
      <c r="T10" s="249">
        <f t="shared" si="1"/>
        <v>8</v>
      </c>
    </row>
    <row r="11" spans="1:20" ht="13.5" customHeight="1" x14ac:dyDescent="0.2">
      <c r="A11" s="183" t="s">
        <v>139</v>
      </c>
      <c r="B11" s="82" t="s">
        <v>140</v>
      </c>
      <c r="C11" s="243"/>
      <c r="D11" s="243" t="s">
        <v>70</v>
      </c>
      <c r="E11" s="243" t="s">
        <v>67</v>
      </c>
      <c r="F11" s="244">
        <v>60</v>
      </c>
      <c r="G11" s="245">
        <v>1</v>
      </c>
      <c r="H11" s="246">
        <v>3</v>
      </c>
      <c r="I11" s="247" t="s">
        <v>67</v>
      </c>
      <c r="J11" s="245">
        <v>1</v>
      </c>
      <c r="K11" s="246">
        <v>3</v>
      </c>
      <c r="L11" s="188" t="s">
        <v>67</v>
      </c>
      <c r="M11" s="245">
        <v>1</v>
      </c>
      <c r="N11" s="246">
        <v>3</v>
      </c>
      <c r="O11" s="247" t="s">
        <v>67</v>
      </c>
      <c r="P11" s="245">
        <v>1</v>
      </c>
      <c r="Q11" s="246">
        <v>3</v>
      </c>
      <c r="R11" s="188" t="s">
        <v>67</v>
      </c>
      <c r="S11" s="248">
        <f t="shared" si="0"/>
        <v>60</v>
      </c>
      <c r="T11" s="249">
        <f t="shared" si="1"/>
        <v>12</v>
      </c>
    </row>
    <row r="12" spans="1:20" ht="13.5" customHeight="1" x14ac:dyDescent="0.2">
      <c r="A12" s="15" t="s">
        <v>141</v>
      </c>
      <c r="B12" s="159" t="s">
        <v>142</v>
      </c>
      <c r="C12" s="3" t="s">
        <v>65</v>
      </c>
      <c r="D12" s="3" t="s">
        <v>70</v>
      </c>
      <c r="E12" s="3" t="s">
        <v>77</v>
      </c>
      <c r="F12" s="4">
        <v>45</v>
      </c>
      <c r="G12" s="9">
        <v>2</v>
      </c>
      <c r="H12" s="10">
        <v>2</v>
      </c>
      <c r="I12" s="12" t="s">
        <v>67</v>
      </c>
      <c r="J12" s="9">
        <v>2</v>
      </c>
      <c r="K12" s="10">
        <v>2</v>
      </c>
      <c r="L12" s="12" t="s">
        <v>67</v>
      </c>
      <c r="M12" s="9"/>
      <c r="N12" s="10"/>
      <c r="O12" s="12"/>
      <c r="P12" s="9"/>
      <c r="Q12" s="10"/>
      <c r="R12" s="12"/>
      <c r="S12" s="32">
        <f t="shared" si="0"/>
        <v>60</v>
      </c>
      <c r="T12" s="6">
        <f t="shared" si="1"/>
        <v>4</v>
      </c>
    </row>
    <row r="13" spans="1:20" ht="13.5" customHeight="1" thickBot="1" x14ac:dyDescent="0.25">
      <c r="A13" s="197" t="s">
        <v>5</v>
      </c>
      <c r="B13" s="108" t="s">
        <v>143</v>
      </c>
      <c r="C13" s="109" t="s">
        <v>65</v>
      </c>
      <c r="D13" s="109" t="s">
        <v>66</v>
      </c>
      <c r="E13" s="109" t="s">
        <v>67</v>
      </c>
      <c r="F13" s="110">
        <v>60</v>
      </c>
      <c r="G13" s="111">
        <v>0.5</v>
      </c>
      <c r="H13" s="112">
        <v>2</v>
      </c>
      <c r="I13" s="110" t="s">
        <v>67</v>
      </c>
      <c r="J13" s="111">
        <v>0.5</v>
      </c>
      <c r="K13" s="112">
        <v>2</v>
      </c>
      <c r="L13" s="110" t="s">
        <v>68</v>
      </c>
      <c r="M13" s="111"/>
      <c r="N13" s="112"/>
      <c r="O13" s="113"/>
      <c r="P13" s="111"/>
      <c r="Q13" s="112"/>
      <c r="R13" s="5"/>
      <c r="S13" s="114">
        <f>SUM(G13,J13,M13,P13)*15</f>
        <v>15</v>
      </c>
      <c r="T13" s="115">
        <f>SUM(H13,K13,N13,Q13)</f>
        <v>4</v>
      </c>
    </row>
    <row r="14" spans="1:20" ht="13.5" customHeight="1" x14ac:dyDescent="0.2">
      <c r="A14" s="210" t="s">
        <v>72</v>
      </c>
      <c r="B14" s="158" t="s">
        <v>73</v>
      </c>
      <c r="C14" s="191"/>
      <c r="D14" s="191" t="s">
        <v>70</v>
      </c>
      <c r="E14" s="191" t="s">
        <v>74</v>
      </c>
      <c r="F14" s="192">
        <v>45</v>
      </c>
      <c r="G14" s="222">
        <v>2</v>
      </c>
      <c r="H14" s="223">
        <v>3</v>
      </c>
      <c r="I14" s="182" t="s">
        <v>68</v>
      </c>
      <c r="J14" s="222">
        <v>2</v>
      </c>
      <c r="K14" s="223">
        <v>3</v>
      </c>
      <c r="L14" s="182" t="s">
        <v>68</v>
      </c>
      <c r="M14" s="222"/>
      <c r="N14" s="223"/>
      <c r="O14" s="182"/>
      <c r="P14" s="222"/>
      <c r="Q14" s="223"/>
      <c r="R14" s="182"/>
      <c r="S14" s="241">
        <f t="shared" ref="S14:S15" si="2">SUM(G14,J14,M14,P14)*15</f>
        <v>60</v>
      </c>
      <c r="T14" s="196">
        <f t="shared" ref="T14:T15" si="3">SUM(H14,K14,N14,Q14)</f>
        <v>6</v>
      </c>
    </row>
    <row r="15" spans="1:20" ht="13.5" customHeight="1" x14ac:dyDescent="0.2">
      <c r="A15" s="183" t="s">
        <v>75</v>
      </c>
      <c r="B15" s="251" t="s">
        <v>76</v>
      </c>
      <c r="C15" s="184" t="s">
        <v>65</v>
      </c>
      <c r="D15" s="184" t="s">
        <v>70</v>
      </c>
      <c r="E15" s="184" t="s">
        <v>77</v>
      </c>
      <c r="F15" s="185">
        <v>45</v>
      </c>
      <c r="G15" s="186">
        <v>2</v>
      </c>
      <c r="H15" s="187">
        <v>2</v>
      </c>
      <c r="I15" s="188" t="s">
        <v>67</v>
      </c>
      <c r="J15" s="186">
        <v>2</v>
      </c>
      <c r="K15" s="187">
        <v>2</v>
      </c>
      <c r="L15" s="188" t="s">
        <v>67</v>
      </c>
      <c r="M15" s="186"/>
      <c r="N15" s="187"/>
      <c r="O15" s="188"/>
      <c r="P15" s="186"/>
      <c r="Q15" s="187"/>
      <c r="R15" s="188"/>
      <c r="S15" s="236">
        <f t="shared" si="2"/>
        <v>60</v>
      </c>
      <c r="T15" s="189">
        <f t="shared" si="3"/>
        <v>4</v>
      </c>
    </row>
    <row r="16" spans="1:20" ht="13.5" customHeight="1" thickBot="1" x14ac:dyDescent="0.25">
      <c r="A16" s="15" t="s">
        <v>78</v>
      </c>
      <c r="B16" s="159" t="s">
        <v>79</v>
      </c>
      <c r="C16" s="3" t="s">
        <v>65</v>
      </c>
      <c r="D16" s="3" t="s">
        <v>70</v>
      </c>
      <c r="E16" s="3" t="s">
        <v>77</v>
      </c>
      <c r="F16" s="4">
        <v>45</v>
      </c>
      <c r="G16" s="9"/>
      <c r="H16" s="10"/>
      <c r="I16" s="12"/>
      <c r="J16" s="9"/>
      <c r="K16" s="10"/>
      <c r="L16" s="12"/>
      <c r="M16" s="9">
        <v>2</v>
      </c>
      <c r="N16" s="10">
        <v>2</v>
      </c>
      <c r="O16" s="12" t="s">
        <v>67</v>
      </c>
      <c r="P16" s="9">
        <v>2</v>
      </c>
      <c r="Q16" s="10">
        <v>2</v>
      </c>
      <c r="R16" s="12" t="s">
        <v>67</v>
      </c>
      <c r="S16" s="32">
        <f>SUM(G16,J16,M16,P16)*15</f>
        <v>60</v>
      </c>
      <c r="T16" s="6">
        <f>SUM(H16,K16,N16,Q16)</f>
        <v>4</v>
      </c>
    </row>
    <row r="17" spans="1:20" ht="13.5" customHeight="1" thickTop="1" thickBot="1" x14ac:dyDescent="0.25">
      <c r="A17" s="611" t="s">
        <v>80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3"/>
    </row>
    <row r="18" spans="1:20" ht="13.5" customHeight="1" thickBot="1" x14ac:dyDescent="0.25">
      <c r="A18" s="211" t="s">
        <v>81</v>
      </c>
      <c r="B18" s="212"/>
      <c r="C18" s="213"/>
      <c r="D18" s="213"/>
      <c r="E18" s="213"/>
      <c r="F18" s="214"/>
      <c r="G18" s="179"/>
      <c r="H18" s="180">
        <v>5</v>
      </c>
      <c r="I18" s="181"/>
      <c r="J18" s="179"/>
      <c r="K18" s="180">
        <v>5</v>
      </c>
      <c r="L18" s="195"/>
      <c r="M18" s="179"/>
      <c r="N18" s="180">
        <v>5</v>
      </c>
      <c r="O18" s="181"/>
      <c r="P18" s="179"/>
      <c r="Q18" s="180">
        <v>4</v>
      </c>
      <c r="R18" s="24"/>
      <c r="S18" s="33"/>
      <c r="T18" s="160">
        <f t="shared" ref="T18" si="4">SUM(H18,K18,N18,Q18)</f>
        <v>19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5">SUM(G19,J19,M19,P19)*15</f>
        <v>0</v>
      </c>
      <c r="T19" s="22">
        <f>SUM(H19,K19,N19,Q19)</f>
        <v>15</v>
      </c>
    </row>
    <row r="20" spans="1:20" ht="13.5" customHeight="1" thickTop="1" thickBot="1" x14ac:dyDescent="0.25">
      <c r="A20" s="614" t="s">
        <v>85</v>
      </c>
      <c r="B20" s="615"/>
      <c r="C20" s="615"/>
      <c r="D20" s="615"/>
      <c r="E20" s="615"/>
      <c r="F20" s="616"/>
      <c r="G20" s="227">
        <f t="shared" ref="G20:T20" si="6">SUM(G8:G19)</f>
        <v>11</v>
      </c>
      <c r="H20" s="176">
        <f t="shared" si="6"/>
        <v>30</v>
      </c>
      <c r="I20" s="177"/>
      <c r="J20" s="227">
        <f t="shared" si="6"/>
        <v>11</v>
      </c>
      <c r="K20" s="176">
        <f t="shared" si="6"/>
        <v>30</v>
      </c>
      <c r="L20" s="177"/>
      <c r="M20" s="227">
        <f t="shared" si="6"/>
        <v>6.5</v>
      </c>
      <c r="N20" s="176">
        <f t="shared" si="6"/>
        <v>30</v>
      </c>
      <c r="O20" s="177"/>
      <c r="P20" s="227">
        <f t="shared" si="6"/>
        <v>6.5</v>
      </c>
      <c r="Q20" s="176">
        <f t="shared" si="6"/>
        <v>30</v>
      </c>
      <c r="R20" s="177"/>
      <c r="S20" s="240">
        <f t="shared" si="6"/>
        <v>525</v>
      </c>
      <c r="T20" s="178">
        <f t="shared" si="6"/>
        <v>120</v>
      </c>
    </row>
    <row r="21" spans="1:20" ht="12.75" thickTop="1" x14ac:dyDescent="0.2"/>
    <row r="22" spans="1:20" x14ac:dyDescent="0.2">
      <c r="A22" s="81" t="s">
        <v>86</v>
      </c>
    </row>
    <row r="23" spans="1:20" x14ac:dyDescent="0.2">
      <c r="A23" s="81" t="s">
        <v>87</v>
      </c>
    </row>
    <row r="24" spans="1:20" x14ac:dyDescent="0.2">
      <c r="A24" s="81" t="s">
        <v>88</v>
      </c>
    </row>
    <row r="26" spans="1:20" x14ac:dyDescent="0.2">
      <c r="A26" s="224" t="s">
        <v>89</v>
      </c>
    </row>
    <row r="27" spans="1:20" x14ac:dyDescent="0.2">
      <c r="A27" s="13" t="s">
        <v>90</v>
      </c>
      <c r="D27" s="81" t="s">
        <v>91</v>
      </c>
      <c r="E27" s="13"/>
      <c r="G27" s="81" t="s">
        <v>92</v>
      </c>
      <c r="H27" s="13"/>
      <c r="K27" s="13"/>
      <c r="L27" s="13"/>
      <c r="M27" s="13" t="s">
        <v>93</v>
      </c>
      <c r="N27" s="13"/>
      <c r="P27" s="13"/>
      <c r="R27" s="14"/>
    </row>
    <row r="28" spans="1:20" x14ac:dyDescent="0.2">
      <c r="A28" s="13" t="s">
        <v>94</v>
      </c>
      <c r="D28" s="81" t="s">
        <v>95</v>
      </c>
      <c r="E28" s="13"/>
      <c r="G28" s="81" t="s">
        <v>96</v>
      </c>
      <c r="H28" s="13"/>
      <c r="K28" s="13"/>
      <c r="L28" s="13"/>
      <c r="M28" s="13" t="s">
        <v>97</v>
      </c>
      <c r="N28" s="13"/>
      <c r="P28" s="13"/>
      <c r="R28" s="14"/>
    </row>
    <row r="29" spans="1:20" x14ac:dyDescent="0.2">
      <c r="A29" s="81" t="s">
        <v>98</v>
      </c>
      <c r="D29" s="81" t="s">
        <v>99</v>
      </c>
      <c r="G29" s="81" t="s">
        <v>100</v>
      </c>
      <c r="M29" s="81" t="s">
        <v>101</v>
      </c>
      <c r="R29" s="94"/>
    </row>
    <row r="30" spans="1:20" x14ac:dyDescent="0.2">
      <c r="A30" s="81" t="s">
        <v>102</v>
      </c>
      <c r="G30" s="81" t="s">
        <v>103</v>
      </c>
      <c r="R30" s="94"/>
    </row>
    <row r="31" spans="1:20" x14ac:dyDescent="0.2">
      <c r="A31" s="81" t="s">
        <v>104</v>
      </c>
      <c r="G31" s="81" t="s">
        <v>105</v>
      </c>
      <c r="R31" s="94"/>
    </row>
    <row r="33" spans="1:1" s="81" customFormat="1" x14ac:dyDescent="0.2">
      <c r="A33" s="224" t="s">
        <v>106</v>
      </c>
    </row>
    <row r="34" spans="1:1" s="81" customFormat="1" x14ac:dyDescent="0.2">
      <c r="A34" s="81" t="s">
        <v>130</v>
      </c>
    </row>
    <row r="35" spans="1:1" s="81" customFormat="1" x14ac:dyDescent="0.2">
      <c r="A35" s="81" t="s">
        <v>108</v>
      </c>
    </row>
    <row r="36" spans="1:1" s="81" customFormat="1" x14ac:dyDescent="0.2">
      <c r="A36" s="81" t="s">
        <v>109</v>
      </c>
    </row>
    <row r="37" spans="1:1" s="81" customFormat="1" x14ac:dyDescent="0.2">
      <c r="A37" s="81" t="s">
        <v>110</v>
      </c>
    </row>
    <row r="38" spans="1:1" s="81" customFormat="1" x14ac:dyDescent="0.2">
      <c r="A38" s="81" t="s">
        <v>111</v>
      </c>
    </row>
  </sheetData>
  <sheetProtection algorithmName="SHA-512" hashValue="eqLRHivt3aImtt4n4OMZU02/o3fyN2QoDL2j3GAzaCOKVC+vUK/b5P4Pc1xVfWzi9yCCa6ruL+lsBh6WMc2uZg==" saltValue="sb1XJS7RAFJQ+KiQWbI8jw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6.28515625" style="13" customWidth="1"/>
    <col min="2" max="3" width="11.7109375" style="13" customWidth="1"/>
    <col min="4" max="6" width="5" style="13" customWidth="1"/>
    <col min="7" max="18" width="3.7109375" style="13" customWidth="1"/>
    <col min="19" max="20" width="5.5703125" style="14" customWidth="1"/>
    <col min="21" max="39" width="4" style="13" customWidth="1"/>
    <col min="40" max="16384" width="9.140625" style="13"/>
  </cols>
  <sheetData>
    <row r="1" spans="1:20" ht="16.5" customHeight="1" thickTop="1" x14ac:dyDescent="0.2">
      <c r="A1" s="624" t="s">
        <v>434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13.5" customHeight="1" thickBot="1" x14ac:dyDescent="0.25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ht="15.75" customHeight="1" thickBot="1" x14ac:dyDescent="0.25">
      <c r="A3" s="803" t="s">
        <v>261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5"/>
    </row>
    <row r="4" spans="1:20" ht="18" customHeight="1" thickBot="1" x14ac:dyDescent="0.25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ht="18" customHeight="1" thickBot="1" x14ac:dyDescent="0.25">
      <c r="A5" s="812" t="s">
        <v>47</v>
      </c>
      <c r="B5" s="814" t="s">
        <v>48</v>
      </c>
      <c r="C5" s="816" t="s">
        <v>49</v>
      </c>
      <c r="D5" s="816" t="s">
        <v>50</v>
      </c>
      <c r="E5" s="816" t="s">
        <v>51</v>
      </c>
      <c r="F5" s="818" t="s">
        <v>52</v>
      </c>
      <c r="G5" s="633" t="s">
        <v>53</v>
      </c>
      <c r="H5" s="634"/>
      <c r="I5" s="820"/>
      <c r="J5" s="633" t="s">
        <v>54</v>
      </c>
      <c r="K5" s="634"/>
      <c r="L5" s="820"/>
      <c r="M5" s="633" t="s">
        <v>55</v>
      </c>
      <c r="N5" s="634"/>
      <c r="O5" s="820"/>
      <c r="P5" s="821" t="s">
        <v>56</v>
      </c>
      <c r="Q5" s="822"/>
      <c r="R5" s="823"/>
      <c r="S5" s="808" t="s">
        <v>57</v>
      </c>
      <c r="T5" s="810" t="s">
        <v>58</v>
      </c>
    </row>
    <row r="6" spans="1:20" ht="18" customHeight="1" thickBot="1" x14ac:dyDescent="0.25">
      <c r="A6" s="813"/>
      <c r="B6" s="815"/>
      <c r="C6" s="817"/>
      <c r="D6" s="817"/>
      <c r="E6" s="817"/>
      <c r="F6" s="819"/>
      <c r="G6" s="58" t="s">
        <v>59</v>
      </c>
      <c r="H6" s="59" t="s">
        <v>60</v>
      </c>
      <c r="I6" s="60" t="s">
        <v>61</v>
      </c>
      <c r="J6" s="58" t="s">
        <v>59</v>
      </c>
      <c r="K6" s="59" t="s">
        <v>60</v>
      </c>
      <c r="L6" s="60" t="s">
        <v>61</v>
      </c>
      <c r="M6" s="58" t="s">
        <v>59</v>
      </c>
      <c r="N6" s="59" t="s">
        <v>60</v>
      </c>
      <c r="O6" s="60" t="s">
        <v>61</v>
      </c>
      <c r="P6" s="58" t="s">
        <v>59</v>
      </c>
      <c r="Q6" s="59" t="s">
        <v>60</v>
      </c>
      <c r="R6" s="61" t="s">
        <v>61</v>
      </c>
      <c r="S6" s="809"/>
      <c r="T6" s="811"/>
    </row>
    <row r="7" spans="1:20" ht="13.5" customHeight="1" thickTop="1" thickBot="1" x14ac:dyDescent="0.25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210" t="s">
        <v>412</v>
      </c>
      <c r="B8" s="158" t="s">
        <v>413</v>
      </c>
      <c r="C8" s="191" t="s">
        <v>65</v>
      </c>
      <c r="D8" s="191" t="s">
        <v>66</v>
      </c>
      <c r="E8" s="27" t="s">
        <v>67</v>
      </c>
      <c r="F8" s="192">
        <v>60</v>
      </c>
      <c r="G8" s="222">
        <v>1</v>
      </c>
      <c r="H8" s="223">
        <v>9</v>
      </c>
      <c r="I8" s="50" t="s">
        <v>67</v>
      </c>
      <c r="J8" s="222">
        <v>1</v>
      </c>
      <c r="K8" s="223">
        <v>9</v>
      </c>
      <c r="L8" s="182" t="s">
        <v>68</v>
      </c>
      <c r="M8" s="222">
        <v>1</v>
      </c>
      <c r="N8" s="223">
        <v>9</v>
      </c>
      <c r="O8" s="50" t="s">
        <v>67</v>
      </c>
      <c r="P8" s="222">
        <v>1</v>
      </c>
      <c r="Q8" s="223">
        <v>9</v>
      </c>
      <c r="R8" s="182" t="s">
        <v>67</v>
      </c>
      <c r="S8" s="241">
        <f t="shared" ref="S8:S15" si="0">SUM(G8,J8,M8,P8)*15</f>
        <v>60</v>
      </c>
      <c r="T8" s="196">
        <f t="shared" ref="T8:T15" si="1">SUM(H8,K8,N8,Q8)</f>
        <v>36</v>
      </c>
    </row>
    <row r="9" spans="1:20" ht="13.5" customHeight="1" x14ac:dyDescent="0.2">
      <c r="A9" s="183" t="s">
        <v>414</v>
      </c>
      <c r="B9" s="251" t="s">
        <v>415</v>
      </c>
      <c r="C9" s="184" t="s">
        <v>65</v>
      </c>
      <c r="D9" s="184" t="s">
        <v>70</v>
      </c>
      <c r="E9" s="25" t="s">
        <v>67</v>
      </c>
      <c r="F9" s="185">
        <v>45</v>
      </c>
      <c r="G9" s="186">
        <v>2</v>
      </c>
      <c r="H9" s="187">
        <v>5</v>
      </c>
      <c r="I9" s="11" t="s">
        <v>67</v>
      </c>
      <c r="J9" s="186">
        <v>2</v>
      </c>
      <c r="K9" s="187">
        <v>5</v>
      </c>
      <c r="L9" s="11" t="s">
        <v>67</v>
      </c>
      <c r="M9" s="186"/>
      <c r="N9" s="187"/>
      <c r="O9" s="8"/>
      <c r="P9" s="186"/>
      <c r="Q9" s="187"/>
      <c r="R9" s="188"/>
      <c r="S9" s="236">
        <f t="shared" si="0"/>
        <v>60</v>
      </c>
      <c r="T9" s="189">
        <f t="shared" si="1"/>
        <v>10</v>
      </c>
    </row>
    <row r="10" spans="1:20" ht="13.5" customHeight="1" x14ac:dyDescent="0.2">
      <c r="A10" s="7" t="s">
        <v>420</v>
      </c>
      <c r="B10" s="251" t="s">
        <v>421</v>
      </c>
      <c r="C10" s="184"/>
      <c r="D10" s="184" t="s">
        <v>70</v>
      </c>
      <c r="E10" s="25" t="s">
        <v>74</v>
      </c>
      <c r="F10" s="185">
        <v>45</v>
      </c>
      <c r="G10" s="186">
        <v>2</v>
      </c>
      <c r="H10" s="187">
        <v>5</v>
      </c>
      <c r="I10" s="11" t="s">
        <v>67</v>
      </c>
      <c r="J10" s="186">
        <v>2</v>
      </c>
      <c r="K10" s="187">
        <v>5</v>
      </c>
      <c r="L10" s="11" t="s">
        <v>67</v>
      </c>
      <c r="M10" s="186"/>
      <c r="N10" s="187"/>
      <c r="O10" s="8"/>
      <c r="P10" s="186"/>
      <c r="Q10" s="187"/>
      <c r="R10" s="188"/>
      <c r="S10" s="236">
        <f>SUM(G10,J10,M10,P10)*15</f>
        <v>60</v>
      </c>
      <c r="T10" s="189">
        <f>SUM(H10,K10,N10,Q10)</f>
        <v>10</v>
      </c>
    </row>
    <row r="11" spans="1:20" ht="13.5" customHeight="1" thickBot="1" x14ac:dyDescent="0.25">
      <c r="A11" s="26" t="s">
        <v>78</v>
      </c>
      <c r="B11" s="163" t="s">
        <v>79</v>
      </c>
      <c r="C11" s="164" t="s">
        <v>65</v>
      </c>
      <c r="D11" s="164" t="s">
        <v>70</v>
      </c>
      <c r="E11" s="29" t="s">
        <v>77</v>
      </c>
      <c r="F11" s="165">
        <v>45</v>
      </c>
      <c r="G11" s="166"/>
      <c r="H11" s="167"/>
      <c r="I11" s="168"/>
      <c r="J11" s="166"/>
      <c r="K11" s="167"/>
      <c r="L11" s="168"/>
      <c r="M11" s="166">
        <v>2</v>
      </c>
      <c r="N11" s="167">
        <v>2</v>
      </c>
      <c r="O11" s="168" t="s">
        <v>67</v>
      </c>
      <c r="P11" s="166">
        <v>2</v>
      </c>
      <c r="Q11" s="167">
        <v>2</v>
      </c>
      <c r="R11" s="168" t="s">
        <v>67</v>
      </c>
      <c r="S11" s="35">
        <f>SUM(G11,J11,M11,P11)*15</f>
        <v>60</v>
      </c>
      <c r="T11" s="169">
        <f>SUM(H11,K11,N11,Q11)</f>
        <v>4</v>
      </c>
    </row>
    <row r="12" spans="1:20" ht="13.5" customHeight="1" thickTop="1" thickBot="1" x14ac:dyDescent="0.25">
      <c r="A12" s="827" t="s">
        <v>435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9"/>
    </row>
    <row r="13" spans="1:20" ht="13.5" customHeight="1" x14ac:dyDescent="0.2">
      <c r="A13" s="210" t="s">
        <v>436</v>
      </c>
      <c r="B13" s="158" t="s">
        <v>437</v>
      </c>
      <c r="C13" s="191" t="s">
        <v>65</v>
      </c>
      <c r="D13" s="191" t="s">
        <v>70</v>
      </c>
      <c r="E13" s="27" t="s">
        <v>67</v>
      </c>
      <c r="F13" s="192">
        <v>45</v>
      </c>
      <c r="G13" s="222">
        <v>2</v>
      </c>
      <c r="H13" s="223">
        <v>4</v>
      </c>
      <c r="I13" s="11" t="s">
        <v>67</v>
      </c>
      <c r="J13" s="222">
        <v>2</v>
      </c>
      <c r="K13" s="223">
        <v>4</v>
      </c>
      <c r="L13" s="182" t="s">
        <v>68</v>
      </c>
      <c r="M13" s="222">
        <v>2</v>
      </c>
      <c r="N13" s="223">
        <v>4</v>
      </c>
      <c r="O13" s="11" t="s">
        <v>67</v>
      </c>
      <c r="P13" s="222">
        <v>2</v>
      </c>
      <c r="Q13" s="223">
        <v>4</v>
      </c>
      <c r="R13" s="182" t="s">
        <v>68</v>
      </c>
      <c r="S13" s="241">
        <f t="shared" si="0"/>
        <v>120</v>
      </c>
      <c r="T13" s="196">
        <f t="shared" si="1"/>
        <v>16</v>
      </c>
    </row>
    <row r="14" spans="1:20" ht="13.5" customHeight="1" x14ac:dyDescent="0.2">
      <c r="A14" s="183" t="s">
        <v>438</v>
      </c>
      <c r="B14" s="251" t="s">
        <v>439</v>
      </c>
      <c r="C14" s="184"/>
      <c r="D14" s="184" t="s">
        <v>70</v>
      </c>
      <c r="E14" s="25" t="s">
        <v>67</v>
      </c>
      <c r="F14" s="185">
        <v>45</v>
      </c>
      <c r="G14" s="186"/>
      <c r="H14" s="187"/>
      <c r="I14" s="8"/>
      <c r="J14" s="186">
        <v>2</v>
      </c>
      <c r="K14" s="187">
        <v>3</v>
      </c>
      <c r="L14" s="188" t="s">
        <v>67</v>
      </c>
      <c r="M14" s="186"/>
      <c r="N14" s="187"/>
      <c r="O14" s="8"/>
      <c r="P14" s="186"/>
      <c r="Q14" s="187"/>
      <c r="R14" s="188"/>
      <c r="S14" s="236">
        <f t="shared" si="0"/>
        <v>30</v>
      </c>
      <c r="T14" s="189">
        <f t="shared" si="1"/>
        <v>3</v>
      </c>
    </row>
    <row r="15" spans="1:20" ht="13.5" customHeight="1" x14ac:dyDescent="0.2">
      <c r="A15" s="183" t="s">
        <v>418</v>
      </c>
      <c r="B15" s="251" t="s">
        <v>440</v>
      </c>
      <c r="C15" s="184"/>
      <c r="D15" s="184" t="s">
        <v>70</v>
      </c>
      <c r="E15" s="25" t="s">
        <v>67</v>
      </c>
      <c r="F15" s="185">
        <v>45</v>
      </c>
      <c r="G15" s="186"/>
      <c r="H15" s="187"/>
      <c r="I15" s="8"/>
      <c r="J15" s="186"/>
      <c r="K15" s="187"/>
      <c r="L15" s="188"/>
      <c r="M15" s="186">
        <v>2</v>
      </c>
      <c r="N15" s="187">
        <v>3</v>
      </c>
      <c r="O15" s="8" t="s">
        <v>67</v>
      </c>
      <c r="P15" s="186"/>
      <c r="Q15" s="187"/>
      <c r="R15" s="188"/>
      <c r="S15" s="236">
        <f t="shared" si="0"/>
        <v>30</v>
      </c>
      <c r="T15" s="189">
        <f t="shared" si="1"/>
        <v>3</v>
      </c>
    </row>
    <row r="16" spans="1:20" ht="13.5" customHeight="1" thickBot="1" x14ac:dyDescent="0.25">
      <c r="A16" s="162" t="s">
        <v>441</v>
      </c>
      <c r="B16" s="163" t="s">
        <v>442</v>
      </c>
      <c r="C16" s="164" t="s">
        <v>65</v>
      </c>
      <c r="D16" s="164" t="s">
        <v>70</v>
      </c>
      <c r="E16" s="29" t="s">
        <v>77</v>
      </c>
      <c r="F16" s="165">
        <v>45</v>
      </c>
      <c r="G16" s="166">
        <v>2</v>
      </c>
      <c r="H16" s="167">
        <v>5</v>
      </c>
      <c r="I16" s="30" t="s">
        <v>67</v>
      </c>
      <c r="J16" s="166">
        <v>2</v>
      </c>
      <c r="K16" s="167">
        <v>5</v>
      </c>
      <c r="L16" s="168" t="s">
        <v>68</v>
      </c>
      <c r="M16" s="166"/>
      <c r="N16" s="167"/>
      <c r="O16" s="30"/>
      <c r="P16" s="166"/>
      <c r="Q16" s="167"/>
      <c r="R16" s="168"/>
      <c r="S16" s="35">
        <f>SUM(G16,J16,M16,P16)*15</f>
        <v>60</v>
      </c>
      <c r="T16" s="169">
        <f>SUM(H16,K16,N16,Q16)</f>
        <v>10</v>
      </c>
    </row>
    <row r="17" spans="1:20" ht="13.5" customHeight="1" thickTop="1" thickBot="1" x14ac:dyDescent="0.25">
      <c r="A17" s="611" t="s">
        <v>80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3"/>
    </row>
    <row r="18" spans="1:20" ht="13.5" customHeight="1" thickBot="1" x14ac:dyDescent="0.25">
      <c r="A18" s="211" t="s">
        <v>81</v>
      </c>
      <c r="B18" s="212"/>
      <c r="C18" s="213"/>
      <c r="D18" s="213"/>
      <c r="E18" s="213"/>
      <c r="F18" s="214"/>
      <c r="G18" s="193"/>
      <c r="H18" s="194"/>
      <c r="I18" s="195"/>
      <c r="J18" s="193"/>
      <c r="K18" s="194"/>
      <c r="L18" s="195"/>
      <c r="M18" s="193"/>
      <c r="N18" s="194">
        <v>6</v>
      </c>
      <c r="O18" s="195"/>
      <c r="P18" s="193"/>
      <c r="Q18" s="194">
        <v>7</v>
      </c>
      <c r="R18" s="24"/>
      <c r="S18" s="33"/>
      <c r="T18" s="160">
        <f t="shared" ref="T18" si="2">SUM(H18,K18,N18,Q18)</f>
        <v>13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3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657" t="s">
        <v>85</v>
      </c>
      <c r="B20" s="658"/>
      <c r="C20" s="658"/>
      <c r="D20" s="658"/>
      <c r="E20" s="658"/>
      <c r="F20" s="659"/>
      <c r="G20" s="64">
        <f>SUM(G8:G19)</f>
        <v>9</v>
      </c>
      <c r="H20" s="62">
        <f t="shared" ref="H20:T20" si="4">SUM(H8:H19)</f>
        <v>28</v>
      </c>
      <c r="I20" s="63"/>
      <c r="J20" s="64">
        <f t="shared" si="4"/>
        <v>11</v>
      </c>
      <c r="K20" s="62">
        <f t="shared" si="4"/>
        <v>31</v>
      </c>
      <c r="L20" s="63"/>
      <c r="M20" s="64">
        <f t="shared" si="4"/>
        <v>7</v>
      </c>
      <c r="N20" s="62">
        <f t="shared" si="4"/>
        <v>31</v>
      </c>
      <c r="O20" s="63"/>
      <c r="P20" s="64">
        <f t="shared" si="4"/>
        <v>5</v>
      </c>
      <c r="Q20" s="62">
        <f t="shared" si="4"/>
        <v>30</v>
      </c>
      <c r="R20" s="63"/>
      <c r="S20" s="226">
        <f t="shared" si="4"/>
        <v>480</v>
      </c>
      <c r="T20" s="65">
        <f t="shared" si="4"/>
        <v>120</v>
      </c>
    </row>
    <row r="21" spans="1:20" ht="12" customHeight="1" thickTop="1" x14ac:dyDescent="0.2"/>
    <row r="22" spans="1:20" ht="12" customHeight="1" x14ac:dyDescent="0.2">
      <c r="A22" s="13" t="s">
        <v>86</v>
      </c>
    </row>
    <row r="23" spans="1:20" ht="12" customHeight="1" x14ac:dyDescent="0.2">
      <c r="A23" s="13" t="s">
        <v>87</v>
      </c>
    </row>
    <row r="24" spans="1:20" ht="12" customHeight="1" x14ac:dyDescent="0.2">
      <c r="A24" s="13" t="s">
        <v>88</v>
      </c>
    </row>
    <row r="25" spans="1:20" ht="12" customHeight="1" x14ac:dyDescent="0.2"/>
    <row r="26" spans="1:20" ht="12" customHeight="1" x14ac:dyDescent="0.2">
      <c r="A26" s="46" t="s">
        <v>89</v>
      </c>
    </row>
    <row r="27" spans="1:20" ht="12" customHeight="1" x14ac:dyDescent="0.2">
      <c r="A27" s="13" t="s">
        <v>90</v>
      </c>
      <c r="D27" s="13" t="s">
        <v>91</v>
      </c>
      <c r="G27" s="13" t="s">
        <v>92</v>
      </c>
      <c r="M27" s="13" t="s">
        <v>93</v>
      </c>
      <c r="R27" s="14"/>
      <c r="S27" s="13"/>
      <c r="T27" s="13"/>
    </row>
    <row r="28" spans="1:20" ht="12" customHeight="1" x14ac:dyDescent="0.2">
      <c r="A28" s="13" t="s">
        <v>94</v>
      </c>
      <c r="D28" s="13" t="s">
        <v>95</v>
      </c>
      <c r="G28" s="13" t="s">
        <v>96</v>
      </c>
      <c r="M28" s="13" t="s">
        <v>97</v>
      </c>
      <c r="R28" s="14"/>
      <c r="S28" s="13"/>
      <c r="T28" s="13"/>
    </row>
    <row r="29" spans="1:20" ht="12" customHeight="1" x14ac:dyDescent="0.2">
      <c r="A29" s="13" t="s">
        <v>98</v>
      </c>
      <c r="D29" s="13" t="s">
        <v>99</v>
      </c>
      <c r="G29" s="13" t="s">
        <v>100</v>
      </c>
      <c r="M29" s="13" t="s">
        <v>101</v>
      </c>
      <c r="R29" s="14"/>
      <c r="S29" s="13"/>
      <c r="T29" s="13"/>
    </row>
    <row r="30" spans="1:20" ht="12" customHeight="1" x14ac:dyDescent="0.2">
      <c r="A30" s="13" t="s">
        <v>102</v>
      </c>
      <c r="G30" s="13" t="s">
        <v>103</v>
      </c>
      <c r="R30" s="14"/>
      <c r="S30" s="13"/>
      <c r="T30" s="13"/>
    </row>
    <row r="31" spans="1:20" ht="12" customHeight="1" x14ac:dyDescent="0.2">
      <c r="A31" s="13" t="s">
        <v>104</v>
      </c>
      <c r="G31" s="13" t="s">
        <v>105</v>
      </c>
      <c r="R31" s="14"/>
      <c r="S31" s="13"/>
      <c r="T31" s="13"/>
    </row>
    <row r="32" spans="1:20" ht="12" customHeight="1" x14ac:dyDescent="0.2"/>
    <row r="33" spans="1:20" ht="12" customHeight="1" x14ac:dyDescent="0.2">
      <c r="A33" s="46" t="s">
        <v>106</v>
      </c>
      <c r="S33" s="13"/>
      <c r="T33" s="13"/>
    </row>
    <row r="34" spans="1:20" ht="12" customHeight="1" x14ac:dyDescent="0.2">
      <c r="A34" s="13" t="s">
        <v>192</v>
      </c>
      <c r="S34" s="13"/>
      <c r="T34" s="13"/>
    </row>
    <row r="35" spans="1:20" ht="12" customHeight="1" x14ac:dyDescent="0.2">
      <c r="A35" s="13" t="s">
        <v>108</v>
      </c>
      <c r="S35" s="13"/>
      <c r="T35" s="13"/>
    </row>
    <row r="36" spans="1:20" ht="12" customHeight="1" x14ac:dyDescent="0.2">
      <c r="A36" s="13" t="s">
        <v>109</v>
      </c>
      <c r="S36" s="13"/>
      <c r="T36" s="13"/>
    </row>
    <row r="37" spans="1:20" ht="12" customHeight="1" x14ac:dyDescent="0.2">
      <c r="A37" s="13" t="s">
        <v>110</v>
      </c>
      <c r="S37" s="13"/>
      <c r="T37" s="13"/>
    </row>
    <row r="38" spans="1:20" ht="12" customHeight="1" x14ac:dyDescent="0.2">
      <c r="A38" s="13" t="s">
        <v>111</v>
      </c>
      <c r="S38" s="13"/>
      <c r="T38" s="13"/>
    </row>
    <row r="39" spans="1:20" ht="12" customHeight="1" x14ac:dyDescent="0.2"/>
  </sheetData>
  <sheetProtection algorithmName="SHA-512" hashValue="7u+qnDuFOGAk6pg4/tpM39i6oO2UTtsv0YTA+E6A/F/xQl+18m5Fl1wTNpgzaTyjw+6sn7FnWttFErV/9NHEZg==" saltValue="/ixXZyzFKbYvz5YGMp+vBA==" spinCount="100000" sheet="1" objects="1" scenarios="1"/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5.57031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144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x14ac:dyDescent="0.2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02" t="s">
        <v>486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4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502" t="s">
        <v>145</v>
      </c>
      <c r="B8" s="485" t="s">
        <v>146</v>
      </c>
      <c r="C8" s="385" t="s">
        <v>65</v>
      </c>
      <c r="D8" s="385" t="s">
        <v>66</v>
      </c>
      <c r="E8" s="385" t="s">
        <v>67</v>
      </c>
      <c r="F8" s="386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43" t="s">
        <v>68</v>
      </c>
      <c r="M8" s="399">
        <v>2</v>
      </c>
      <c r="N8" s="400">
        <v>9</v>
      </c>
      <c r="O8" s="443" t="s">
        <v>68</v>
      </c>
      <c r="P8" s="399">
        <v>2</v>
      </c>
      <c r="Q8" s="400">
        <v>9</v>
      </c>
      <c r="R8" s="443" t="s">
        <v>67</v>
      </c>
      <c r="S8" s="444">
        <f>SUM(G8,J8,M8,P8)*15</f>
        <v>120</v>
      </c>
      <c r="T8" s="403">
        <f>SUM(H8,K8,N8,Q8)</f>
        <v>36</v>
      </c>
    </row>
    <row r="9" spans="1:20" ht="13.5" customHeight="1" x14ac:dyDescent="0.2">
      <c r="A9" s="488" t="s">
        <v>147</v>
      </c>
      <c r="B9" s="485" t="s">
        <v>148</v>
      </c>
      <c r="C9" s="385" t="s">
        <v>65</v>
      </c>
      <c r="D9" s="385" t="s">
        <v>149</v>
      </c>
      <c r="E9" s="385" t="s">
        <v>77</v>
      </c>
      <c r="F9" s="386">
        <v>60</v>
      </c>
      <c r="G9" s="387">
        <v>1</v>
      </c>
      <c r="H9" s="388">
        <v>3</v>
      </c>
      <c r="I9" s="389" t="s">
        <v>67</v>
      </c>
      <c r="J9" s="387">
        <v>1</v>
      </c>
      <c r="K9" s="388">
        <v>3</v>
      </c>
      <c r="L9" s="390" t="s">
        <v>67</v>
      </c>
      <c r="M9" s="387"/>
      <c r="N9" s="388"/>
      <c r="O9" s="389"/>
      <c r="P9" s="387"/>
      <c r="Q9" s="388"/>
      <c r="R9" s="390"/>
      <c r="S9" s="444">
        <f t="shared" ref="S9:S18" si="0">SUM(G9,J9,M9,P9)*15</f>
        <v>30</v>
      </c>
      <c r="T9" s="403">
        <f>SUM(H9,K9,N9,Q9)</f>
        <v>6</v>
      </c>
    </row>
    <row r="10" spans="1:20" ht="13.5" customHeight="1" x14ac:dyDescent="0.2">
      <c r="A10" s="488" t="s">
        <v>135</v>
      </c>
      <c r="B10" s="485" t="s">
        <v>489</v>
      </c>
      <c r="C10" s="385" t="s">
        <v>65</v>
      </c>
      <c r="D10" s="385" t="s">
        <v>66</v>
      </c>
      <c r="E10" s="385" t="s">
        <v>67</v>
      </c>
      <c r="F10" s="386">
        <v>60</v>
      </c>
      <c r="G10" s="387">
        <v>1</v>
      </c>
      <c r="H10" s="388">
        <v>2</v>
      </c>
      <c r="I10" s="389" t="s">
        <v>67</v>
      </c>
      <c r="J10" s="387">
        <v>1</v>
      </c>
      <c r="K10" s="388">
        <v>2</v>
      </c>
      <c r="L10" s="390" t="s">
        <v>67</v>
      </c>
      <c r="M10" s="387">
        <v>1</v>
      </c>
      <c r="N10" s="388">
        <v>2</v>
      </c>
      <c r="O10" s="389" t="s">
        <v>67</v>
      </c>
      <c r="P10" s="387">
        <v>1</v>
      </c>
      <c r="Q10" s="388">
        <v>2</v>
      </c>
      <c r="R10" s="390" t="s">
        <v>67</v>
      </c>
      <c r="S10" s="444">
        <f t="shared" si="0"/>
        <v>60</v>
      </c>
      <c r="T10" s="403">
        <f t="shared" ref="T10:T14" si="1">SUM(H10,K10,N10,Q10)</f>
        <v>8</v>
      </c>
    </row>
    <row r="11" spans="1:20" ht="13.5" customHeight="1" x14ac:dyDescent="0.2">
      <c r="A11" s="510" t="s">
        <v>71</v>
      </c>
      <c r="B11" s="487" t="s">
        <v>483</v>
      </c>
      <c r="C11" s="445" t="s">
        <v>65</v>
      </c>
      <c r="D11" s="445" t="s">
        <v>70</v>
      </c>
      <c r="E11" s="445" t="s">
        <v>67</v>
      </c>
      <c r="F11" s="447">
        <v>60</v>
      </c>
      <c r="G11" s="503">
        <v>1</v>
      </c>
      <c r="H11" s="511">
        <v>4</v>
      </c>
      <c r="I11" s="504" t="s">
        <v>67</v>
      </c>
      <c r="J11" s="503">
        <v>1</v>
      </c>
      <c r="K11" s="511">
        <v>4</v>
      </c>
      <c r="L11" s="486" t="s">
        <v>68</v>
      </c>
      <c r="M11" s="503">
        <v>1</v>
      </c>
      <c r="N11" s="511">
        <v>4</v>
      </c>
      <c r="O11" s="504" t="s">
        <v>67</v>
      </c>
      <c r="P11" s="503">
        <v>1</v>
      </c>
      <c r="Q11" s="511">
        <v>4</v>
      </c>
      <c r="R11" s="486" t="s">
        <v>67</v>
      </c>
      <c r="S11" s="505">
        <f>SUM(G11,J11,M11,P11)*15</f>
        <v>60</v>
      </c>
      <c r="T11" s="506">
        <f t="shared" si="1"/>
        <v>16</v>
      </c>
    </row>
    <row r="12" spans="1:20" ht="13.5" customHeight="1" thickBot="1" x14ac:dyDescent="0.25">
      <c r="A12" s="396" t="s">
        <v>150</v>
      </c>
      <c r="B12" s="522" t="s">
        <v>151</v>
      </c>
      <c r="C12" s="448" t="s">
        <v>65</v>
      </c>
      <c r="D12" s="448" t="s">
        <v>149</v>
      </c>
      <c r="E12" s="448" t="s">
        <v>67</v>
      </c>
      <c r="F12" s="450">
        <v>60</v>
      </c>
      <c r="G12" s="451">
        <v>1</v>
      </c>
      <c r="H12" s="452">
        <v>3</v>
      </c>
      <c r="I12" s="453" t="s">
        <v>68</v>
      </c>
      <c r="J12" s="451">
        <v>1</v>
      </c>
      <c r="K12" s="452">
        <v>3</v>
      </c>
      <c r="L12" s="454" t="s">
        <v>68</v>
      </c>
      <c r="M12" s="451"/>
      <c r="N12" s="452"/>
      <c r="O12" s="453"/>
      <c r="P12" s="451"/>
      <c r="Q12" s="452"/>
      <c r="R12" s="454"/>
      <c r="S12" s="455">
        <f>SUM(G12,J12,M12,P12)*15</f>
        <v>30</v>
      </c>
      <c r="T12" s="456">
        <f>SUM(H12,K12,N12,Q12)</f>
        <v>6</v>
      </c>
    </row>
    <row r="13" spans="1:20" ht="13.5" customHeight="1" x14ac:dyDescent="0.2">
      <c r="A13" s="507" t="s">
        <v>72</v>
      </c>
      <c r="B13" s="478" t="s">
        <v>73</v>
      </c>
      <c r="C13" s="441"/>
      <c r="D13" s="441" t="s">
        <v>70</v>
      </c>
      <c r="E13" s="441" t="s">
        <v>74</v>
      </c>
      <c r="F13" s="442">
        <v>45</v>
      </c>
      <c r="G13" s="480">
        <v>2</v>
      </c>
      <c r="H13" s="481">
        <v>3</v>
      </c>
      <c r="I13" s="483" t="s">
        <v>68</v>
      </c>
      <c r="J13" s="480">
        <v>2</v>
      </c>
      <c r="K13" s="481">
        <v>3</v>
      </c>
      <c r="L13" s="483" t="s">
        <v>68</v>
      </c>
      <c r="M13" s="480"/>
      <c r="N13" s="481"/>
      <c r="O13" s="483"/>
      <c r="P13" s="480"/>
      <c r="Q13" s="481"/>
      <c r="R13" s="483"/>
      <c r="S13" s="508">
        <f t="shared" si="0"/>
        <v>60</v>
      </c>
      <c r="T13" s="509">
        <f t="shared" si="1"/>
        <v>6</v>
      </c>
    </row>
    <row r="14" spans="1:20" ht="13.5" customHeight="1" x14ac:dyDescent="0.2">
      <c r="A14" s="404" t="s">
        <v>75</v>
      </c>
      <c r="B14" s="485" t="s">
        <v>76</v>
      </c>
      <c r="C14" s="385" t="s">
        <v>65</v>
      </c>
      <c r="D14" s="385" t="s">
        <v>70</v>
      </c>
      <c r="E14" s="385" t="s">
        <v>77</v>
      </c>
      <c r="F14" s="386">
        <v>45</v>
      </c>
      <c r="G14" s="387">
        <v>2</v>
      </c>
      <c r="H14" s="388">
        <v>2</v>
      </c>
      <c r="I14" s="390" t="s">
        <v>67</v>
      </c>
      <c r="J14" s="387">
        <v>2</v>
      </c>
      <c r="K14" s="388">
        <v>2</v>
      </c>
      <c r="L14" s="390" t="s">
        <v>67</v>
      </c>
      <c r="M14" s="387"/>
      <c r="N14" s="388"/>
      <c r="O14" s="390"/>
      <c r="P14" s="387"/>
      <c r="Q14" s="388"/>
      <c r="R14" s="390"/>
      <c r="S14" s="405">
        <f t="shared" si="0"/>
        <v>60</v>
      </c>
      <c r="T14" s="406">
        <f t="shared" si="1"/>
        <v>4</v>
      </c>
    </row>
    <row r="15" spans="1:20" ht="13.5" customHeight="1" thickBot="1" x14ac:dyDescent="0.25">
      <c r="A15" s="510" t="s">
        <v>78</v>
      </c>
      <c r="B15" s="487" t="s">
        <v>79</v>
      </c>
      <c r="C15" s="445" t="s">
        <v>65</v>
      </c>
      <c r="D15" s="445" t="s">
        <v>70</v>
      </c>
      <c r="E15" s="445" t="s">
        <v>77</v>
      </c>
      <c r="F15" s="447">
        <v>45</v>
      </c>
      <c r="G15" s="503"/>
      <c r="H15" s="511"/>
      <c r="I15" s="486"/>
      <c r="J15" s="503"/>
      <c r="K15" s="511"/>
      <c r="L15" s="486"/>
      <c r="M15" s="503">
        <v>2</v>
      </c>
      <c r="N15" s="511">
        <v>2</v>
      </c>
      <c r="O15" s="486" t="s">
        <v>67</v>
      </c>
      <c r="P15" s="503">
        <v>2</v>
      </c>
      <c r="Q15" s="511">
        <v>2</v>
      </c>
      <c r="R15" s="486" t="s">
        <v>67</v>
      </c>
      <c r="S15" s="512">
        <f>SUM(G15,J15,M15,P15)*15</f>
        <v>60</v>
      </c>
      <c r="T15" s="506">
        <f>SUM(H15,K15,N15,Q15)</f>
        <v>4</v>
      </c>
    </row>
    <row r="16" spans="1:20" ht="13.5" customHeight="1" thickTop="1" thickBot="1" x14ac:dyDescent="0.25">
      <c r="A16" s="566" t="s">
        <v>80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8"/>
    </row>
    <row r="17" spans="1:20" ht="13.5" customHeight="1" thickBot="1" x14ac:dyDescent="0.25">
      <c r="A17" s="211" t="s">
        <v>81</v>
      </c>
      <c r="B17" s="212"/>
      <c r="C17" s="213"/>
      <c r="D17" s="213"/>
      <c r="E17" s="213"/>
      <c r="F17" s="214"/>
      <c r="G17" s="215"/>
      <c r="H17" s="216">
        <v>4</v>
      </c>
      <c r="I17" s="217"/>
      <c r="J17" s="215"/>
      <c r="K17" s="216">
        <v>4</v>
      </c>
      <c r="L17" s="1"/>
      <c r="M17" s="215"/>
      <c r="N17" s="216">
        <v>6</v>
      </c>
      <c r="O17" s="217"/>
      <c r="P17" s="215"/>
      <c r="Q17" s="216">
        <v>5</v>
      </c>
      <c r="R17" s="23"/>
      <c r="S17" s="33"/>
      <c r="T17" s="160">
        <f t="shared" ref="T17" si="2">SUM(H17,K17,N17,Q17)</f>
        <v>19</v>
      </c>
    </row>
    <row r="18" spans="1:20" ht="13.5" customHeight="1" thickTop="1" thickBot="1" x14ac:dyDescent="0.25">
      <c r="A18" s="31" t="s">
        <v>82</v>
      </c>
      <c r="B18" s="250" t="s">
        <v>83</v>
      </c>
      <c r="C18" s="220"/>
      <c r="D18" s="220"/>
      <c r="E18" s="220" t="s">
        <v>84</v>
      </c>
      <c r="F18" s="221"/>
      <c r="G18" s="116"/>
      <c r="H18" s="117"/>
      <c r="I18" s="118"/>
      <c r="J18" s="116"/>
      <c r="K18" s="117"/>
      <c r="L18" s="118"/>
      <c r="M18" s="116">
        <v>0</v>
      </c>
      <c r="N18" s="117">
        <v>7</v>
      </c>
      <c r="O18" s="118" t="s">
        <v>67</v>
      </c>
      <c r="P18" s="116">
        <v>0</v>
      </c>
      <c r="Q18" s="117">
        <v>8</v>
      </c>
      <c r="R18" s="119" t="s">
        <v>67</v>
      </c>
      <c r="S18" s="34">
        <f t="shared" si="0"/>
        <v>0</v>
      </c>
      <c r="T18" s="120">
        <f>SUM(H18,K18,N18,,Q18)</f>
        <v>15</v>
      </c>
    </row>
    <row r="19" spans="1:20" ht="13.5" customHeight="1" thickTop="1" thickBot="1" x14ac:dyDescent="0.25">
      <c r="A19" s="614" t="s">
        <v>85</v>
      </c>
      <c r="B19" s="615"/>
      <c r="C19" s="615"/>
      <c r="D19" s="615"/>
      <c r="E19" s="615"/>
      <c r="F19" s="616"/>
      <c r="G19" s="227">
        <f t="shared" ref="G19:T19" si="3">SUM(G8:G18)</f>
        <v>10</v>
      </c>
      <c r="H19" s="176">
        <f t="shared" si="3"/>
        <v>30</v>
      </c>
      <c r="I19" s="177"/>
      <c r="J19" s="227">
        <f t="shared" si="3"/>
        <v>10</v>
      </c>
      <c r="K19" s="176">
        <f t="shared" si="3"/>
        <v>30</v>
      </c>
      <c r="L19" s="177"/>
      <c r="M19" s="227">
        <f t="shared" si="3"/>
        <v>6</v>
      </c>
      <c r="N19" s="176">
        <f t="shared" si="3"/>
        <v>30</v>
      </c>
      <c r="O19" s="177"/>
      <c r="P19" s="227">
        <f t="shared" si="3"/>
        <v>6</v>
      </c>
      <c r="Q19" s="176">
        <f t="shared" si="3"/>
        <v>30</v>
      </c>
      <c r="R19" s="177"/>
      <c r="S19" s="240">
        <f t="shared" si="3"/>
        <v>480</v>
      </c>
      <c r="T19" s="178">
        <f t="shared" si="3"/>
        <v>120</v>
      </c>
    </row>
    <row r="20" spans="1:20" ht="12.75" thickTop="1" x14ac:dyDescent="0.2"/>
    <row r="21" spans="1:20" x14ac:dyDescent="0.2">
      <c r="A21" s="81" t="s">
        <v>86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5" spans="1:20" x14ac:dyDescent="0.2">
      <c r="A25" s="224" t="s">
        <v>89</v>
      </c>
    </row>
    <row r="26" spans="1:20" x14ac:dyDescent="0.2">
      <c r="A26" s="13" t="s">
        <v>90</v>
      </c>
      <c r="D26" s="81" t="s">
        <v>91</v>
      </c>
      <c r="E26" s="13"/>
      <c r="G26" s="81" t="s">
        <v>92</v>
      </c>
      <c r="H26" s="13"/>
      <c r="K26" s="13"/>
      <c r="L26" s="13"/>
      <c r="M26" s="13" t="s">
        <v>93</v>
      </c>
      <c r="N26" s="13"/>
      <c r="P26" s="13"/>
      <c r="R26" s="14"/>
    </row>
    <row r="27" spans="1:20" x14ac:dyDescent="0.2">
      <c r="A27" s="13" t="s">
        <v>94</v>
      </c>
      <c r="D27" s="81" t="s">
        <v>95</v>
      </c>
      <c r="E27" s="13"/>
      <c r="G27" s="81" t="s">
        <v>96</v>
      </c>
      <c r="H27" s="13"/>
      <c r="K27" s="13"/>
      <c r="L27" s="13"/>
      <c r="M27" s="13" t="s">
        <v>97</v>
      </c>
      <c r="N27" s="13"/>
      <c r="P27" s="13"/>
      <c r="R27" s="14"/>
    </row>
    <row r="28" spans="1:20" x14ac:dyDescent="0.2">
      <c r="A28" s="81" t="s">
        <v>98</v>
      </c>
      <c r="D28" s="81" t="s">
        <v>99</v>
      </c>
      <c r="G28" s="81" t="s">
        <v>100</v>
      </c>
      <c r="M28" s="81" t="s">
        <v>101</v>
      </c>
      <c r="R28" s="94"/>
    </row>
    <row r="29" spans="1:20" x14ac:dyDescent="0.2">
      <c r="A29" s="81" t="s">
        <v>102</v>
      </c>
      <c r="G29" s="81" t="s">
        <v>103</v>
      </c>
      <c r="R29" s="94"/>
    </row>
    <row r="30" spans="1:20" x14ac:dyDescent="0.2">
      <c r="A30" s="81" t="s">
        <v>104</v>
      </c>
      <c r="G30" s="81" t="s">
        <v>105</v>
      </c>
      <c r="R30" s="94"/>
    </row>
    <row r="32" spans="1:20" x14ac:dyDescent="0.2">
      <c r="A32" s="224" t="s">
        <v>106</v>
      </c>
    </row>
    <row r="33" spans="1:1" s="81" customFormat="1" x14ac:dyDescent="0.2">
      <c r="A33" s="81" t="s">
        <v>130</v>
      </c>
    </row>
    <row r="34" spans="1:1" s="81" customFormat="1" x14ac:dyDescent="0.2">
      <c r="A34" s="81" t="s">
        <v>108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</sheetData>
  <sheetProtection algorithmName="SHA-512" hashValue="85Tm8CxqPVBkg/LOc5Vzd24PNRqdYDdCPrLibPXVxnL851hjPmqTr6lr9YDOMKVtMaWbnX2ETkXCsOS1JblKTg==" saltValue="Bw2xS/4WDy1dWl4PueSQyQ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5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152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x14ac:dyDescent="0.2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02" t="s">
        <v>486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4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x14ac:dyDescent="0.2">
      <c r="A8" s="502" t="s">
        <v>153</v>
      </c>
      <c r="B8" s="490" t="s">
        <v>154</v>
      </c>
      <c r="C8" s="397" t="s">
        <v>65</v>
      </c>
      <c r="D8" s="397" t="s">
        <v>66</v>
      </c>
      <c r="E8" s="524" t="s">
        <v>67</v>
      </c>
      <c r="F8" s="398">
        <v>60</v>
      </c>
      <c r="G8" s="399">
        <v>2</v>
      </c>
      <c r="H8" s="400">
        <v>9</v>
      </c>
      <c r="I8" s="443" t="s">
        <v>68</v>
      </c>
      <c r="J8" s="399">
        <v>2</v>
      </c>
      <c r="K8" s="400">
        <v>9</v>
      </c>
      <c r="L8" s="401" t="s">
        <v>68</v>
      </c>
      <c r="M8" s="399">
        <v>2</v>
      </c>
      <c r="N8" s="400">
        <v>9</v>
      </c>
      <c r="O8" s="443" t="s">
        <v>68</v>
      </c>
      <c r="P8" s="399">
        <v>2</v>
      </c>
      <c r="Q8" s="400">
        <v>9</v>
      </c>
      <c r="R8" s="401" t="s">
        <v>67</v>
      </c>
      <c r="S8" s="444">
        <f>SUM(G8,J8,M8,P8)*15</f>
        <v>120</v>
      </c>
      <c r="T8" s="403">
        <f>SUM(H8,K8,N8,Q8)</f>
        <v>36</v>
      </c>
    </row>
    <row r="9" spans="1:20" ht="13.5" customHeight="1" x14ac:dyDescent="0.2">
      <c r="A9" s="488" t="s">
        <v>147</v>
      </c>
      <c r="B9" s="485" t="s">
        <v>155</v>
      </c>
      <c r="C9" s="385"/>
      <c r="D9" s="385" t="s">
        <v>70</v>
      </c>
      <c r="E9" s="484" t="s">
        <v>77</v>
      </c>
      <c r="F9" s="386">
        <v>60</v>
      </c>
      <c r="G9" s="387"/>
      <c r="H9" s="388"/>
      <c r="I9" s="389"/>
      <c r="J9" s="387">
        <v>1</v>
      </c>
      <c r="K9" s="388">
        <v>5</v>
      </c>
      <c r="L9" s="390" t="s">
        <v>67</v>
      </c>
      <c r="M9" s="387"/>
      <c r="N9" s="388"/>
      <c r="O9" s="389"/>
      <c r="P9" s="387"/>
      <c r="Q9" s="388"/>
      <c r="R9" s="390"/>
      <c r="S9" s="444">
        <f t="shared" ref="S9:S14" si="0">SUM(G9,J9,M9,P9)*15</f>
        <v>15</v>
      </c>
      <c r="T9" s="403">
        <f t="shared" ref="T9:T14" si="1">SUM(H9,K9,N9,Q9)</f>
        <v>5</v>
      </c>
    </row>
    <row r="10" spans="1:20" ht="13.5" customHeight="1" x14ac:dyDescent="0.2">
      <c r="A10" s="510" t="s">
        <v>71</v>
      </c>
      <c r="B10" s="487" t="s">
        <v>483</v>
      </c>
      <c r="C10" s="445" t="s">
        <v>65</v>
      </c>
      <c r="D10" s="445" t="s">
        <v>70</v>
      </c>
      <c r="E10" s="445" t="s">
        <v>67</v>
      </c>
      <c r="F10" s="447">
        <v>60</v>
      </c>
      <c r="G10" s="503">
        <v>1</v>
      </c>
      <c r="H10" s="511">
        <v>4</v>
      </c>
      <c r="I10" s="504" t="s">
        <v>67</v>
      </c>
      <c r="J10" s="503">
        <v>1</v>
      </c>
      <c r="K10" s="511">
        <v>4</v>
      </c>
      <c r="L10" s="486" t="s">
        <v>68</v>
      </c>
      <c r="M10" s="503">
        <v>1</v>
      </c>
      <c r="N10" s="511">
        <v>4</v>
      </c>
      <c r="O10" s="504" t="s">
        <v>67</v>
      </c>
      <c r="P10" s="503">
        <v>1</v>
      </c>
      <c r="Q10" s="511">
        <v>4</v>
      </c>
      <c r="R10" s="486" t="s">
        <v>67</v>
      </c>
      <c r="S10" s="505">
        <f>SUM(G10,J10,M10,P10)*15</f>
        <v>60</v>
      </c>
      <c r="T10" s="506">
        <f t="shared" si="1"/>
        <v>16</v>
      </c>
    </row>
    <row r="11" spans="1:20" ht="13.5" customHeight="1" x14ac:dyDescent="0.2">
      <c r="A11" s="510" t="s">
        <v>156</v>
      </c>
      <c r="B11" s="487" t="s">
        <v>157</v>
      </c>
      <c r="C11" s="445" t="s">
        <v>65</v>
      </c>
      <c r="D11" s="445" t="s">
        <v>70</v>
      </c>
      <c r="E11" s="446" t="s">
        <v>67</v>
      </c>
      <c r="F11" s="447">
        <v>60</v>
      </c>
      <c r="G11" s="503">
        <v>1</v>
      </c>
      <c r="H11" s="511">
        <v>2</v>
      </c>
      <c r="I11" s="504" t="s">
        <v>67</v>
      </c>
      <c r="J11" s="503">
        <v>1</v>
      </c>
      <c r="K11" s="511">
        <v>2</v>
      </c>
      <c r="L11" s="486" t="s">
        <v>67</v>
      </c>
      <c r="M11" s="503"/>
      <c r="N11" s="511"/>
      <c r="O11" s="504"/>
      <c r="P11" s="503"/>
      <c r="Q11" s="511"/>
      <c r="R11" s="486"/>
      <c r="S11" s="505">
        <f t="shared" si="0"/>
        <v>30</v>
      </c>
      <c r="T11" s="506">
        <f t="shared" si="1"/>
        <v>4</v>
      </c>
    </row>
    <row r="12" spans="1:20" ht="13.5" customHeight="1" thickBot="1" x14ac:dyDescent="0.25">
      <c r="A12" s="523" t="s">
        <v>158</v>
      </c>
      <c r="B12" s="522" t="s">
        <v>159</v>
      </c>
      <c r="C12" s="448"/>
      <c r="D12" s="448" t="s">
        <v>70</v>
      </c>
      <c r="E12" s="449" t="s">
        <v>77</v>
      </c>
      <c r="F12" s="450">
        <v>60</v>
      </c>
      <c r="G12" s="451">
        <v>1</v>
      </c>
      <c r="H12" s="452">
        <v>5</v>
      </c>
      <c r="I12" s="453" t="s">
        <v>67</v>
      </c>
      <c r="J12" s="451"/>
      <c r="K12" s="452"/>
      <c r="L12" s="454"/>
      <c r="M12" s="451"/>
      <c r="N12" s="452"/>
      <c r="O12" s="453"/>
      <c r="P12" s="451"/>
      <c r="Q12" s="452"/>
      <c r="R12" s="454"/>
      <c r="S12" s="455">
        <f>SUM(G12,J12,M12,P12)*15</f>
        <v>15</v>
      </c>
      <c r="T12" s="456">
        <f>SUM(H12,K12,N12,Q12)</f>
        <v>5</v>
      </c>
    </row>
    <row r="13" spans="1:20" ht="13.5" customHeight="1" x14ac:dyDescent="0.2">
      <c r="A13" s="394" t="s">
        <v>72</v>
      </c>
      <c r="B13" s="490" t="s">
        <v>73</v>
      </c>
      <c r="C13" s="397"/>
      <c r="D13" s="397" t="s">
        <v>70</v>
      </c>
      <c r="E13" s="397" t="s">
        <v>74</v>
      </c>
      <c r="F13" s="398">
        <v>45</v>
      </c>
      <c r="G13" s="399">
        <v>2</v>
      </c>
      <c r="H13" s="400">
        <v>3</v>
      </c>
      <c r="I13" s="401" t="s">
        <v>68</v>
      </c>
      <c r="J13" s="399">
        <v>2</v>
      </c>
      <c r="K13" s="400">
        <v>3</v>
      </c>
      <c r="L13" s="401" t="s">
        <v>68</v>
      </c>
      <c r="M13" s="399"/>
      <c r="N13" s="400"/>
      <c r="O13" s="401"/>
      <c r="P13" s="399"/>
      <c r="Q13" s="400"/>
      <c r="R13" s="401"/>
      <c r="S13" s="402">
        <f t="shared" si="0"/>
        <v>60</v>
      </c>
      <c r="T13" s="403">
        <f t="shared" si="1"/>
        <v>6</v>
      </c>
    </row>
    <row r="14" spans="1:20" ht="13.5" customHeight="1" x14ac:dyDescent="0.2">
      <c r="A14" s="404" t="s">
        <v>75</v>
      </c>
      <c r="B14" s="485" t="s">
        <v>76</v>
      </c>
      <c r="C14" s="385" t="s">
        <v>65</v>
      </c>
      <c r="D14" s="385" t="s">
        <v>70</v>
      </c>
      <c r="E14" s="385" t="s">
        <v>77</v>
      </c>
      <c r="F14" s="386">
        <v>45</v>
      </c>
      <c r="G14" s="387">
        <v>2</v>
      </c>
      <c r="H14" s="388">
        <v>2</v>
      </c>
      <c r="I14" s="390" t="s">
        <v>67</v>
      </c>
      <c r="J14" s="387">
        <v>2</v>
      </c>
      <c r="K14" s="388">
        <v>2</v>
      </c>
      <c r="L14" s="390" t="s">
        <v>67</v>
      </c>
      <c r="M14" s="387"/>
      <c r="N14" s="388"/>
      <c r="O14" s="390"/>
      <c r="P14" s="387"/>
      <c r="Q14" s="388"/>
      <c r="R14" s="390"/>
      <c r="S14" s="405">
        <f t="shared" si="0"/>
        <v>60</v>
      </c>
      <c r="T14" s="406">
        <f t="shared" si="1"/>
        <v>4</v>
      </c>
    </row>
    <row r="15" spans="1:20" ht="13.5" customHeight="1" thickBot="1" x14ac:dyDescent="0.25">
      <c r="A15" s="510" t="s">
        <v>78</v>
      </c>
      <c r="B15" s="487" t="s">
        <v>79</v>
      </c>
      <c r="C15" s="445" t="s">
        <v>65</v>
      </c>
      <c r="D15" s="445" t="s">
        <v>70</v>
      </c>
      <c r="E15" s="445" t="s">
        <v>77</v>
      </c>
      <c r="F15" s="447">
        <v>45</v>
      </c>
      <c r="G15" s="503"/>
      <c r="H15" s="511"/>
      <c r="I15" s="486"/>
      <c r="J15" s="503"/>
      <c r="K15" s="511"/>
      <c r="L15" s="486"/>
      <c r="M15" s="503">
        <v>2</v>
      </c>
      <c r="N15" s="511">
        <v>2</v>
      </c>
      <c r="O15" s="486" t="s">
        <v>67</v>
      </c>
      <c r="P15" s="503">
        <v>2</v>
      </c>
      <c r="Q15" s="511">
        <v>2</v>
      </c>
      <c r="R15" s="486" t="s">
        <v>67</v>
      </c>
      <c r="S15" s="512">
        <f>SUM(G15,J15,M15,P15)*15</f>
        <v>60</v>
      </c>
      <c r="T15" s="506">
        <f>SUM(H15,K15,N15,Q15)</f>
        <v>4</v>
      </c>
    </row>
    <row r="16" spans="1:20" ht="13.5" customHeight="1" thickTop="1" thickBot="1" x14ac:dyDescent="0.25">
      <c r="A16" s="566" t="s">
        <v>80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8"/>
    </row>
    <row r="17" spans="1:20" ht="13.5" customHeight="1" thickBot="1" x14ac:dyDescent="0.25">
      <c r="A17" s="415" t="s">
        <v>81</v>
      </c>
      <c r="B17" s="416"/>
      <c r="C17" s="417"/>
      <c r="D17" s="417"/>
      <c r="E17" s="417"/>
      <c r="F17" s="418"/>
      <c r="G17" s="399"/>
      <c r="H17" s="400">
        <v>5</v>
      </c>
      <c r="I17" s="401"/>
      <c r="J17" s="399"/>
      <c r="K17" s="400">
        <v>6</v>
      </c>
      <c r="L17" s="401"/>
      <c r="M17" s="399"/>
      <c r="N17" s="400">
        <v>8</v>
      </c>
      <c r="O17" s="401"/>
      <c r="P17" s="399"/>
      <c r="Q17" s="400">
        <v>6</v>
      </c>
      <c r="R17" s="513"/>
      <c r="S17" s="463"/>
      <c r="T17" s="464">
        <f t="shared" ref="T17" si="2">SUM(H17,K17,N17,Q17)</f>
        <v>25</v>
      </c>
    </row>
    <row r="18" spans="1:20" ht="13.5" customHeight="1" thickTop="1" thickBot="1" x14ac:dyDescent="0.25">
      <c r="A18" s="514" t="s">
        <v>82</v>
      </c>
      <c r="B18" s="515" t="s">
        <v>83</v>
      </c>
      <c r="C18" s="470"/>
      <c r="D18" s="470"/>
      <c r="E18" s="470" t="s">
        <v>84</v>
      </c>
      <c r="F18" s="471"/>
      <c r="G18" s="516"/>
      <c r="H18" s="517"/>
      <c r="I18" s="518"/>
      <c r="J18" s="516"/>
      <c r="K18" s="517"/>
      <c r="L18" s="518"/>
      <c r="M18" s="516">
        <v>0</v>
      </c>
      <c r="N18" s="517">
        <v>7</v>
      </c>
      <c r="O18" s="518" t="s">
        <v>67</v>
      </c>
      <c r="P18" s="516">
        <v>0</v>
      </c>
      <c r="Q18" s="517">
        <v>8</v>
      </c>
      <c r="R18" s="519" t="s">
        <v>67</v>
      </c>
      <c r="S18" s="520">
        <f t="shared" ref="S18" si="3">SUM(G18,J18,M18,P18)*15</f>
        <v>0</v>
      </c>
      <c r="T18" s="521">
        <f>SUM(H18,K18,N18,Q18)</f>
        <v>15</v>
      </c>
    </row>
    <row r="19" spans="1:20" ht="13.5" customHeight="1" thickTop="1" thickBot="1" x14ac:dyDescent="0.3">
      <c r="A19" s="569" t="s">
        <v>85</v>
      </c>
      <c r="B19" s="570"/>
      <c r="C19" s="570"/>
      <c r="D19" s="570"/>
      <c r="E19" s="570"/>
      <c r="F19" s="620"/>
      <c r="G19" s="472">
        <f>SUM(G8:G18)</f>
        <v>9</v>
      </c>
      <c r="H19" s="473">
        <f>SUM(H8:H18)</f>
        <v>30</v>
      </c>
      <c r="I19" s="474"/>
      <c r="J19" s="472">
        <f>SUM(J8:J18)</f>
        <v>9</v>
      </c>
      <c r="K19" s="473">
        <f>SUM(K8:K18)</f>
        <v>31</v>
      </c>
      <c r="L19" s="474"/>
      <c r="M19" s="472">
        <f>SUM(M8:M18)</f>
        <v>5</v>
      </c>
      <c r="N19" s="473">
        <f>SUM(N8:N18)</f>
        <v>30</v>
      </c>
      <c r="O19" s="474"/>
      <c r="P19" s="472">
        <f>SUM(P8:P18)</f>
        <v>5</v>
      </c>
      <c r="Q19" s="473">
        <f>SUM(Q8:Q18)</f>
        <v>29</v>
      </c>
      <c r="R19" s="474"/>
      <c r="S19" s="475">
        <f>SUM(S8:S18)</f>
        <v>420</v>
      </c>
      <c r="T19" s="476">
        <f>SUM(T8:T18)</f>
        <v>120</v>
      </c>
    </row>
    <row r="20" spans="1:20" ht="12.75" thickTop="1" x14ac:dyDescent="0.2"/>
    <row r="21" spans="1:20" x14ac:dyDescent="0.2">
      <c r="A21" s="81" t="s">
        <v>86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5" spans="1:20" x14ac:dyDescent="0.2">
      <c r="A25" s="224" t="s">
        <v>89</v>
      </c>
    </row>
    <row r="26" spans="1:20" x14ac:dyDescent="0.2">
      <c r="A26" s="13" t="s">
        <v>90</v>
      </c>
      <c r="D26" s="81" t="s">
        <v>91</v>
      </c>
      <c r="E26" s="13"/>
      <c r="G26" s="81" t="s">
        <v>92</v>
      </c>
      <c r="H26" s="13"/>
      <c r="K26" s="13"/>
      <c r="L26" s="13"/>
      <c r="M26" s="13" t="s">
        <v>93</v>
      </c>
      <c r="N26" s="13"/>
      <c r="P26" s="13"/>
      <c r="R26" s="14"/>
    </row>
    <row r="27" spans="1:20" x14ac:dyDescent="0.2">
      <c r="A27" s="13" t="s">
        <v>94</v>
      </c>
      <c r="D27" s="81" t="s">
        <v>95</v>
      </c>
      <c r="E27" s="13"/>
      <c r="G27" s="81" t="s">
        <v>96</v>
      </c>
      <c r="H27" s="13"/>
      <c r="K27" s="13"/>
      <c r="L27" s="13"/>
      <c r="M27" s="13" t="s">
        <v>97</v>
      </c>
      <c r="N27" s="13"/>
      <c r="P27" s="13"/>
      <c r="R27" s="14"/>
    </row>
    <row r="28" spans="1:20" x14ac:dyDescent="0.2">
      <c r="A28" s="81" t="s">
        <v>98</v>
      </c>
      <c r="D28" s="81" t="s">
        <v>99</v>
      </c>
      <c r="G28" s="81" t="s">
        <v>100</v>
      </c>
      <c r="M28" s="81" t="s">
        <v>101</v>
      </c>
      <c r="R28" s="94"/>
    </row>
    <row r="29" spans="1:20" x14ac:dyDescent="0.2">
      <c r="A29" s="81" t="s">
        <v>102</v>
      </c>
      <c r="G29" s="81" t="s">
        <v>103</v>
      </c>
      <c r="R29" s="94"/>
    </row>
    <row r="30" spans="1:20" x14ac:dyDescent="0.2">
      <c r="A30" s="81" t="s">
        <v>104</v>
      </c>
      <c r="G30" s="81" t="s">
        <v>105</v>
      </c>
      <c r="R30" s="94"/>
    </row>
    <row r="32" spans="1:20" x14ac:dyDescent="0.2">
      <c r="A32" s="224" t="s">
        <v>106</v>
      </c>
    </row>
    <row r="33" spans="1:1" s="81" customFormat="1" x14ac:dyDescent="0.2">
      <c r="A33" s="81" t="s">
        <v>130</v>
      </c>
    </row>
    <row r="34" spans="1:1" s="81" customFormat="1" x14ac:dyDescent="0.2">
      <c r="A34" s="81" t="s">
        <v>108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thickTop="1" x14ac:dyDescent="0.2">
      <c r="A1" s="590" t="s">
        <v>160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13.5" customHeight="1" x14ac:dyDescent="0.2">
      <c r="A2" s="593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13.5" customHeight="1" x14ac:dyDescent="0.2">
      <c r="A3" s="621" t="s">
        <v>486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3"/>
    </row>
    <row r="4" spans="1:20" ht="18" customHeight="1" x14ac:dyDescent="0.2">
      <c r="A4" s="608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01"/>
    </row>
    <row r="5" spans="1:20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thickTop="1" x14ac:dyDescent="0.2">
      <c r="A8" s="525" t="s">
        <v>161</v>
      </c>
      <c r="B8" s="526" t="s">
        <v>162</v>
      </c>
      <c r="C8" s="527" t="s">
        <v>65</v>
      </c>
      <c r="D8" s="527" t="s">
        <v>66</v>
      </c>
      <c r="E8" s="528" t="s">
        <v>67</v>
      </c>
      <c r="F8" s="529">
        <v>60</v>
      </c>
      <c r="G8" s="530">
        <v>2</v>
      </c>
      <c r="H8" s="531">
        <v>9</v>
      </c>
      <c r="I8" s="532" t="s">
        <v>68</v>
      </c>
      <c r="J8" s="530">
        <v>2</v>
      </c>
      <c r="K8" s="531">
        <v>9</v>
      </c>
      <c r="L8" s="533" t="s">
        <v>68</v>
      </c>
      <c r="M8" s="530">
        <v>2</v>
      </c>
      <c r="N8" s="531">
        <v>9</v>
      </c>
      <c r="O8" s="532" t="s">
        <v>68</v>
      </c>
      <c r="P8" s="530">
        <v>2</v>
      </c>
      <c r="Q8" s="531">
        <v>9</v>
      </c>
      <c r="R8" s="533" t="s">
        <v>67</v>
      </c>
      <c r="S8" s="534">
        <f>SUM(G8,J8,M8,P8)*15</f>
        <v>120</v>
      </c>
      <c r="T8" s="535">
        <f>SUM(H8,K8,N8,Q8)</f>
        <v>36</v>
      </c>
    </row>
    <row r="9" spans="1:20" ht="13.5" customHeight="1" x14ac:dyDescent="0.2">
      <c r="A9" s="510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06">
        <f t="shared" ref="T9" si="0">SUM(H9,K9,N9,Q9)</f>
        <v>16</v>
      </c>
    </row>
    <row r="10" spans="1:20" ht="13.5" customHeight="1" x14ac:dyDescent="0.2">
      <c r="A10" s="404" t="s">
        <v>163</v>
      </c>
      <c r="B10" s="485" t="s">
        <v>164</v>
      </c>
      <c r="C10" s="385" t="s">
        <v>65</v>
      </c>
      <c r="D10" s="385" t="s">
        <v>70</v>
      </c>
      <c r="E10" s="484" t="s">
        <v>67</v>
      </c>
      <c r="F10" s="386">
        <v>60</v>
      </c>
      <c r="G10" s="387">
        <v>4</v>
      </c>
      <c r="H10" s="388">
        <v>3</v>
      </c>
      <c r="I10" s="389" t="s">
        <v>67</v>
      </c>
      <c r="J10" s="387">
        <v>4</v>
      </c>
      <c r="K10" s="388">
        <v>3</v>
      </c>
      <c r="L10" s="390" t="s">
        <v>67</v>
      </c>
      <c r="M10" s="387">
        <v>4</v>
      </c>
      <c r="N10" s="388">
        <v>3</v>
      </c>
      <c r="O10" s="389" t="s">
        <v>67</v>
      </c>
      <c r="P10" s="387">
        <v>4</v>
      </c>
      <c r="Q10" s="388">
        <v>3</v>
      </c>
      <c r="R10" s="390" t="s">
        <v>67</v>
      </c>
      <c r="S10" s="391">
        <f t="shared" ref="S10:S14" si="1">SUM(G10,J10,M10,P10)*15</f>
        <v>240</v>
      </c>
      <c r="T10" s="406">
        <f t="shared" ref="T10:T14" si="2">SUM(H10,K10,N10,Q10)</f>
        <v>12</v>
      </c>
    </row>
    <row r="11" spans="1:20" ht="13.5" customHeight="1" x14ac:dyDescent="0.2">
      <c r="A11" s="404" t="s">
        <v>165</v>
      </c>
      <c r="B11" s="485" t="s">
        <v>490</v>
      </c>
      <c r="C11" s="385" t="s">
        <v>65</v>
      </c>
      <c r="D11" s="385" t="s">
        <v>70</v>
      </c>
      <c r="E11" s="484" t="s">
        <v>67</v>
      </c>
      <c r="F11" s="386">
        <v>60</v>
      </c>
      <c r="G11" s="387">
        <v>1</v>
      </c>
      <c r="H11" s="388">
        <v>2</v>
      </c>
      <c r="I11" s="389" t="s">
        <v>67</v>
      </c>
      <c r="J11" s="387">
        <v>1</v>
      </c>
      <c r="K11" s="388">
        <v>2</v>
      </c>
      <c r="L11" s="390" t="s">
        <v>68</v>
      </c>
      <c r="M11" s="387">
        <v>1</v>
      </c>
      <c r="N11" s="388">
        <v>2</v>
      </c>
      <c r="O11" s="389" t="s">
        <v>67</v>
      </c>
      <c r="P11" s="387">
        <v>1</v>
      </c>
      <c r="Q11" s="388">
        <v>2</v>
      </c>
      <c r="R11" s="389" t="s">
        <v>67</v>
      </c>
      <c r="S11" s="391">
        <f t="shared" si="1"/>
        <v>60</v>
      </c>
      <c r="T11" s="406">
        <f t="shared" si="2"/>
        <v>8</v>
      </c>
    </row>
    <row r="12" spans="1:20" ht="13.5" customHeight="1" x14ac:dyDescent="0.2">
      <c r="A12" s="396" t="s">
        <v>166</v>
      </c>
      <c r="B12" s="487" t="s">
        <v>157</v>
      </c>
      <c r="C12" s="448" t="s">
        <v>65</v>
      </c>
      <c r="D12" s="448" t="s">
        <v>70</v>
      </c>
      <c r="E12" s="449" t="s">
        <v>67</v>
      </c>
      <c r="F12" s="450">
        <v>60</v>
      </c>
      <c r="G12" s="451">
        <v>1</v>
      </c>
      <c r="H12" s="452">
        <v>2</v>
      </c>
      <c r="I12" s="453" t="s">
        <v>67</v>
      </c>
      <c r="J12" s="451">
        <v>1</v>
      </c>
      <c r="K12" s="452">
        <v>2</v>
      </c>
      <c r="L12" s="454" t="s">
        <v>67</v>
      </c>
      <c r="M12" s="451"/>
      <c r="N12" s="452"/>
      <c r="O12" s="453"/>
      <c r="P12" s="451"/>
      <c r="Q12" s="452"/>
      <c r="R12" s="454"/>
      <c r="S12" s="455">
        <f t="shared" si="1"/>
        <v>30</v>
      </c>
      <c r="T12" s="456">
        <f t="shared" si="2"/>
        <v>4</v>
      </c>
    </row>
    <row r="13" spans="1:20" ht="13.5" customHeight="1" x14ac:dyDescent="0.2">
      <c r="A13" s="394" t="s">
        <v>72</v>
      </c>
      <c r="B13" s="478" t="s">
        <v>73</v>
      </c>
      <c r="C13" s="397"/>
      <c r="D13" s="397" t="s">
        <v>70</v>
      </c>
      <c r="E13" s="397" t="s">
        <v>74</v>
      </c>
      <c r="F13" s="398">
        <v>45</v>
      </c>
      <c r="G13" s="399">
        <v>2</v>
      </c>
      <c r="H13" s="400">
        <v>3</v>
      </c>
      <c r="I13" s="401" t="s">
        <v>68</v>
      </c>
      <c r="J13" s="399">
        <v>2</v>
      </c>
      <c r="K13" s="400">
        <v>3</v>
      </c>
      <c r="L13" s="401" t="s">
        <v>68</v>
      </c>
      <c r="M13" s="399"/>
      <c r="N13" s="400"/>
      <c r="O13" s="401"/>
      <c r="P13" s="399"/>
      <c r="Q13" s="400"/>
      <c r="R13" s="401"/>
      <c r="S13" s="402">
        <f t="shared" si="1"/>
        <v>60</v>
      </c>
      <c r="T13" s="403">
        <f t="shared" si="2"/>
        <v>6</v>
      </c>
    </row>
    <row r="14" spans="1:20" ht="13.5" customHeight="1" x14ac:dyDescent="0.2">
      <c r="A14" s="404" t="s">
        <v>75</v>
      </c>
      <c r="B14" s="485" t="s">
        <v>76</v>
      </c>
      <c r="C14" s="385" t="s">
        <v>65</v>
      </c>
      <c r="D14" s="385" t="s">
        <v>70</v>
      </c>
      <c r="E14" s="385" t="s">
        <v>77</v>
      </c>
      <c r="F14" s="386">
        <v>45</v>
      </c>
      <c r="G14" s="387">
        <v>2</v>
      </c>
      <c r="H14" s="388">
        <v>2</v>
      </c>
      <c r="I14" s="390" t="s">
        <v>67</v>
      </c>
      <c r="J14" s="387">
        <v>2</v>
      </c>
      <c r="K14" s="388">
        <v>2</v>
      </c>
      <c r="L14" s="390" t="s">
        <v>67</v>
      </c>
      <c r="M14" s="387"/>
      <c r="N14" s="388"/>
      <c r="O14" s="390"/>
      <c r="P14" s="387"/>
      <c r="Q14" s="388"/>
      <c r="R14" s="390"/>
      <c r="S14" s="405">
        <f t="shared" si="1"/>
        <v>60</v>
      </c>
      <c r="T14" s="406">
        <f t="shared" si="2"/>
        <v>4</v>
      </c>
    </row>
    <row r="15" spans="1:20" ht="13.5" customHeight="1" thickBot="1" x14ac:dyDescent="0.25">
      <c r="A15" s="510" t="s">
        <v>78</v>
      </c>
      <c r="B15" s="536" t="s">
        <v>79</v>
      </c>
      <c r="C15" s="445" t="s">
        <v>65</v>
      </c>
      <c r="D15" s="445" t="s">
        <v>70</v>
      </c>
      <c r="E15" s="445" t="s">
        <v>77</v>
      </c>
      <c r="F15" s="447">
        <v>45</v>
      </c>
      <c r="G15" s="503"/>
      <c r="H15" s="511"/>
      <c r="I15" s="486"/>
      <c r="J15" s="503"/>
      <c r="K15" s="511"/>
      <c r="L15" s="486"/>
      <c r="M15" s="503">
        <v>2</v>
      </c>
      <c r="N15" s="511">
        <v>2</v>
      </c>
      <c r="O15" s="486" t="s">
        <v>67</v>
      </c>
      <c r="P15" s="503">
        <v>2</v>
      </c>
      <c r="Q15" s="511">
        <v>2</v>
      </c>
      <c r="R15" s="486" t="s">
        <v>67</v>
      </c>
      <c r="S15" s="512">
        <f>SUM(G15,J15,M15,P15)*15</f>
        <v>60</v>
      </c>
      <c r="T15" s="506">
        <f>SUM(H15,K15,N15,Q15)</f>
        <v>4</v>
      </c>
    </row>
    <row r="16" spans="1:20" ht="13.5" customHeight="1" thickTop="1" thickBot="1" x14ac:dyDescent="0.25">
      <c r="A16" s="566" t="s">
        <v>80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8"/>
    </row>
    <row r="17" spans="1:20" ht="13.5" customHeight="1" thickBot="1" x14ac:dyDescent="0.25">
      <c r="A17" s="415" t="s">
        <v>81</v>
      </c>
      <c r="B17" s="416"/>
      <c r="C17" s="417"/>
      <c r="D17" s="417"/>
      <c r="E17" s="417"/>
      <c r="F17" s="418"/>
      <c r="G17" s="399"/>
      <c r="H17" s="400">
        <v>5</v>
      </c>
      <c r="I17" s="401"/>
      <c r="J17" s="399"/>
      <c r="K17" s="400">
        <v>5</v>
      </c>
      <c r="L17" s="401"/>
      <c r="M17" s="399"/>
      <c r="N17" s="400">
        <v>3</v>
      </c>
      <c r="O17" s="401"/>
      <c r="P17" s="399"/>
      <c r="Q17" s="400">
        <v>2</v>
      </c>
      <c r="R17" s="513"/>
      <c r="S17" s="463"/>
      <c r="T17" s="464">
        <f>SUM(H17,K17,N17,Q17)</f>
        <v>15</v>
      </c>
    </row>
    <row r="18" spans="1:20" ht="13.5" customHeight="1" thickTop="1" thickBot="1" x14ac:dyDescent="0.25">
      <c r="A18" s="514" t="s">
        <v>82</v>
      </c>
      <c r="B18" s="515" t="s">
        <v>83</v>
      </c>
      <c r="C18" s="470"/>
      <c r="D18" s="470"/>
      <c r="E18" s="470" t="s">
        <v>84</v>
      </c>
      <c r="F18" s="471"/>
      <c r="G18" s="516"/>
      <c r="H18" s="517"/>
      <c r="I18" s="518"/>
      <c r="J18" s="516"/>
      <c r="K18" s="517"/>
      <c r="L18" s="518"/>
      <c r="M18" s="516">
        <v>0</v>
      </c>
      <c r="N18" s="517">
        <v>7</v>
      </c>
      <c r="O18" s="518" t="s">
        <v>67</v>
      </c>
      <c r="P18" s="516">
        <v>0</v>
      </c>
      <c r="Q18" s="517">
        <v>8</v>
      </c>
      <c r="R18" s="519" t="s">
        <v>67</v>
      </c>
      <c r="S18" s="520">
        <f t="shared" ref="S18" si="3">SUM(G18,J18,M18,P18)*15</f>
        <v>0</v>
      </c>
      <c r="T18" s="521">
        <f>SUM(H18,K18,N18,Q18)</f>
        <v>15</v>
      </c>
    </row>
    <row r="19" spans="1:20" ht="13.5" customHeight="1" thickTop="1" thickBot="1" x14ac:dyDescent="0.3">
      <c r="A19" s="569" t="s">
        <v>85</v>
      </c>
      <c r="B19" s="570"/>
      <c r="C19" s="570"/>
      <c r="D19" s="570"/>
      <c r="E19" s="570"/>
      <c r="F19" s="620"/>
      <c r="G19" s="472">
        <f>SUM(G8:G18)</f>
        <v>13</v>
      </c>
      <c r="H19" s="473">
        <f>SUM(H8:H18)</f>
        <v>30</v>
      </c>
      <c r="I19" s="474"/>
      <c r="J19" s="472">
        <f>SUM(J8:J18)</f>
        <v>13</v>
      </c>
      <c r="K19" s="473">
        <f>SUM(K8:K18)</f>
        <v>30</v>
      </c>
      <c r="L19" s="474"/>
      <c r="M19" s="472">
        <f>SUM(M8:M18)</f>
        <v>10</v>
      </c>
      <c r="N19" s="473">
        <f>SUM(N8:N18)</f>
        <v>30</v>
      </c>
      <c r="O19" s="474"/>
      <c r="P19" s="472">
        <f>SUM(P8:P18)</f>
        <v>10</v>
      </c>
      <c r="Q19" s="473">
        <f>SUM(Q8:Q18)</f>
        <v>30</v>
      </c>
      <c r="R19" s="474"/>
      <c r="S19" s="475">
        <f>SUM(S8:S18)</f>
        <v>690</v>
      </c>
      <c r="T19" s="476">
        <f>SUM(T8:T18)</f>
        <v>120</v>
      </c>
    </row>
    <row r="20" spans="1:20" ht="12.75" thickTop="1" x14ac:dyDescent="0.2"/>
    <row r="21" spans="1:20" x14ac:dyDescent="0.2">
      <c r="A21" s="81" t="s">
        <v>86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5" spans="1:20" x14ac:dyDescent="0.2">
      <c r="A25" s="224" t="s">
        <v>89</v>
      </c>
    </row>
    <row r="26" spans="1:20" x14ac:dyDescent="0.2">
      <c r="A26" s="13" t="s">
        <v>90</v>
      </c>
      <c r="D26" s="81" t="s">
        <v>91</v>
      </c>
      <c r="E26" s="13"/>
      <c r="G26" s="81" t="s">
        <v>92</v>
      </c>
      <c r="H26" s="13"/>
      <c r="K26" s="13"/>
      <c r="L26" s="13"/>
      <c r="M26" s="13" t="s">
        <v>93</v>
      </c>
      <c r="N26" s="13"/>
      <c r="P26" s="13"/>
      <c r="R26" s="14"/>
    </row>
    <row r="27" spans="1:20" x14ac:dyDescent="0.2">
      <c r="A27" s="13" t="s">
        <v>94</v>
      </c>
      <c r="D27" s="81" t="s">
        <v>95</v>
      </c>
      <c r="E27" s="13"/>
      <c r="G27" s="81" t="s">
        <v>96</v>
      </c>
      <c r="H27" s="13"/>
      <c r="K27" s="13"/>
      <c r="L27" s="13"/>
      <c r="M27" s="13" t="s">
        <v>97</v>
      </c>
      <c r="N27" s="13"/>
      <c r="P27" s="13"/>
      <c r="R27" s="14"/>
    </row>
    <row r="28" spans="1:20" x14ac:dyDescent="0.2">
      <c r="A28" s="81" t="s">
        <v>98</v>
      </c>
      <c r="D28" s="81" t="s">
        <v>99</v>
      </c>
      <c r="G28" s="81" t="s">
        <v>100</v>
      </c>
      <c r="M28" s="81" t="s">
        <v>101</v>
      </c>
      <c r="R28" s="94"/>
    </row>
    <row r="29" spans="1:20" x14ac:dyDescent="0.2">
      <c r="A29" s="81" t="s">
        <v>102</v>
      </c>
      <c r="G29" s="81" t="s">
        <v>103</v>
      </c>
      <c r="R29" s="94"/>
    </row>
    <row r="30" spans="1:20" x14ac:dyDescent="0.2">
      <c r="A30" s="81" t="s">
        <v>104</v>
      </c>
      <c r="G30" s="81" t="s">
        <v>105</v>
      </c>
      <c r="R30" s="94"/>
    </row>
    <row r="32" spans="1:20" x14ac:dyDescent="0.2">
      <c r="A32" s="224" t="s">
        <v>106</v>
      </c>
    </row>
    <row r="33" spans="1:1" s="81" customFormat="1" x14ac:dyDescent="0.2">
      <c r="A33" s="81" t="s">
        <v>130</v>
      </c>
    </row>
    <row r="34" spans="1:1" s="81" customFormat="1" x14ac:dyDescent="0.2">
      <c r="A34" s="81" t="s">
        <v>108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</sheetData>
  <sheetProtection algorithmName="SHA-512" hashValue="xRrK1aDqxveTY8BZqCyBAHJpI+NR8Py4k5hizSoWlK55uU0+PLfE06jEfCFtfpu0VCLt4Gy450A5Y62ADHEsqA==" saltValue="G0H3/P2BMr6HLzi9sJdVO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9"/>
  <sheetViews>
    <sheetView workbookViewId="0">
      <selection sqref="A1:T1"/>
    </sheetView>
  </sheetViews>
  <sheetFormatPr defaultColWidth="9.140625" defaultRowHeight="12" x14ac:dyDescent="0.2"/>
  <cols>
    <col min="1" max="1" width="35.8554687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s="13" customFormat="1" ht="16.5" customHeight="1" thickTop="1" x14ac:dyDescent="0.2">
      <c r="A1" s="624" t="s">
        <v>167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s="13" customFormat="1" ht="13.5" customHeight="1" x14ac:dyDescent="0.2">
      <c r="A2" s="627" t="s">
        <v>43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9"/>
    </row>
    <row r="3" spans="1:20" s="13" customFormat="1" ht="15.75" customHeight="1" x14ac:dyDescent="0.2">
      <c r="A3" s="617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9"/>
    </row>
    <row r="4" spans="1:20" s="13" customFormat="1" ht="18" customHeight="1" x14ac:dyDescent="0.2">
      <c r="A4" s="630" t="s">
        <v>45</v>
      </c>
      <c r="B4" s="631"/>
      <c r="C4" s="631"/>
      <c r="D4" s="631"/>
      <c r="E4" s="631"/>
      <c r="F4" s="632"/>
      <c r="G4" s="633" t="s">
        <v>46</v>
      </c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3"/>
      <c r="T4" s="635"/>
    </row>
    <row r="5" spans="1:20" s="13" customFormat="1" ht="18" customHeight="1" x14ac:dyDescent="0.2">
      <c r="A5" s="582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580" t="s">
        <v>58</v>
      </c>
    </row>
    <row r="6" spans="1:20" s="13" customFormat="1" ht="18" customHeight="1" x14ac:dyDescent="0.2">
      <c r="A6" s="583"/>
      <c r="B6" s="585"/>
      <c r="C6" s="587"/>
      <c r="D6" s="587"/>
      <c r="E6" s="587"/>
      <c r="F6" s="589"/>
      <c r="G6" s="263" t="s">
        <v>59</v>
      </c>
      <c r="H6" s="264" t="s">
        <v>60</v>
      </c>
      <c r="I6" s="265" t="s">
        <v>61</v>
      </c>
      <c r="J6" s="263" t="s">
        <v>59</v>
      </c>
      <c r="K6" s="264" t="s">
        <v>60</v>
      </c>
      <c r="L6" s="265" t="s">
        <v>61</v>
      </c>
      <c r="M6" s="263" t="s">
        <v>59</v>
      </c>
      <c r="N6" s="264" t="s">
        <v>60</v>
      </c>
      <c r="O6" s="265" t="s">
        <v>61</v>
      </c>
      <c r="P6" s="263" t="s">
        <v>59</v>
      </c>
      <c r="Q6" s="264" t="s">
        <v>60</v>
      </c>
      <c r="R6" s="266" t="s">
        <v>61</v>
      </c>
      <c r="S6" s="579"/>
      <c r="T6" s="581"/>
    </row>
    <row r="7" spans="1:20" ht="13.5" customHeight="1" x14ac:dyDescent="0.2">
      <c r="A7" s="605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7"/>
    </row>
    <row r="8" spans="1:20" ht="13.5" customHeight="1" thickTop="1" x14ac:dyDescent="0.2">
      <c r="A8" s="525" t="s">
        <v>169</v>
      </c>
      <c r="B8" s="526" t="s">
        <v>170</v>
      </c>
      <c r="C8" s="527" t="s">
        <v>65</v>
      </c>
      <c r="D8" s="527" t="s">
        <v>66</v>
      </c>
      <c r="E8" s="528" t="s">
        <v>67</v>
      </c>
      <c r="F8" s="529">
        <v>60</v>
      </c>
      <c r="G8" s="530">
        <v>2</v>
      </c>
      <c r="H8" s="531">
        <v>9</v>
      </c>
      <c r="I8" s="532" t="s">
        <v>68</v>
      </c>
      <c r="J8" s="530">
        <v>2</v>
      </c>
      <c r="K8" s="531">
        <v>9</v>
      </c>
      <c r="L8" s="532" t="s">
        <v>68</v>
      </c>
      <c r="M8" s="530">
        <v>2</v>
      </c>
      <c r="N8" s="531">
        <v>9</v>
      </c>
      <c r="O8" s="532" t="s">
        <v>67</v>
      </c>
      <c r="P8" s="530">
        <v>2</v>
      </c>
      <c r="Q8" s="531">
        <v>9</v>
      </c>
      <c r="R8" s="532" t="s">
        <v>67</v>
      </c>
      <c r="S8" s="534">
        <f>SUM(G8,J8,M8,P8)*15</f>
        <v>120</v>
      </c>
      <c r="T8" s="535">
        <f>SUM(H8,K8,N8,Q8)</f>
        <v>36</v>
      </c>
    </row>
    <row r="9" spans="1:20" ht="13.5" customHeight="1" x14ac:dyDescent="0.2">
      <c r="A9" s="510" t="s">
        <v>71</v>
      </c>
      <c r="B9" s="487" t="s">
        <v>483</v>
      </c>
      <c r="C9" s="445" t="s">
        <v>65</v>
      </c>
      <c r="D9" s="445" t="s">
        <v>70</v>
      </c>
      <c r="E9" s="445" t="s">
        <v>67</v>
      </c>
      <c r="F9" s="447">
        <v>60</v>
      </c>
      <c r="G9" s="503">
        <v>1</v>
      </c>
      <c r="H9" s="511">
        <v>4</v>
      </c>
      <c r="I9" s="504" t="s">
        <v>67</v>
      </c>
      <c r="J9" s="503">
        <v>1</v>
      </c>
      <c r="K9" s="511">
        <v>4</v>
      </c>
      <c r="L9" s="486" t="s">
        <v>68</v>
      </c>
      <c r="M9" s="503">
        <v>1</v>
      </c>
      <c r="N9" s="511">
        <v>4</v>
      </c>
      <c r="O9" s="504" t="s">
        <v>67</v>
      </c>
      <c r="P9" s="503">
        <v>1</v>
      </c>
      <c r="Q9" s="511">
        <v>4</v>
      </c>
      <c r="R9" s="486" t="s">
        <v>67</v>
      </c>
      <c r="S9" s="505">
        <f>SUM(G9,J9,M9,P9)*15</f>
        <v>60</v>
      </c>
      <c r="T9" s="506">
        <f t="shared" ref="T9" si="0">SUM(H9,K9,N9,Q9)</f>
        <v>16</v>
      </c>
    </row>
    <row r="10" spans="1:20" ht="13.5" customHeight="1" thickBot="1" x14ac:dyDescent="0.25">
      <c r="A10" s="510" t="s">
        <v>166</v>
      </c>
      <c r="B10" s="487" t="s">
        <v>157</v>
      </c>
      <c r="C10" s="445" t="s">
        <v>65</v>
      </c>
      <c r="D10" s="445" t="s">
        <v>70</v>
      </c>
      <c r="E10" s="446" t="s">
        <v>67</v>
      </c>
      <c r="F10" s="447">
        <v>60</v>
      </c>
      <c r="G10" s="503">
        <v>1</v>
      </c>
      <c r="H10" s="511">
        <v>2</v>
      </c>
      <c r="I10" s="504" t="s">
        <v>67</v>
      </c>
      <c r="J10" s="503">
        <v>1</v>
      </c>
      <c r="K10" s="511">
        <v>2</v>
      </c>
      <c r="L10" s="486" t="s">
        <v>67</v>
      </c>
      <c r="M10" s="503"/>
      <c r="N10" s="511"/>
      <c r="O10" s="504"/>
      <c r="P10" s="503"/>
      <c r="Q10" s="511"/>
      <c r="R10" s="486"/>
      <c r="S10" s="505">
        <f t="shared" ref="S10:S12" si="1">SUM(G10,J10,M10,P10)*15</f>
        <v>30</v>
      </c>
      <c r="T10" s="506">
        <f t="shared" ref="T10:T12" si="2">SUM(H10,K10,N10,Q10)</f>
        <v>4</v>
      </c>
    </row>
    <row r="11" spans="1:20" ht="13.5" customHeight="1" x14ac:dyDescent="0.2">
      <c r="A11" s="507" t="s">
        <v>72</v>
      </c>
      <c r="B11" s="478" t="s">
        <v>73</v>
      </c>
      <c r="C11" s="441"/>
      <c r="D11" s="441" t="s">
        <v>70</v>
      </c>
      <c r="E11" s="441" t="s">
        <v>74</v>
      </c>
      <c r="F11" s="442">
        <v>45</v>
      </c>
      <c r="G11" s="480">
        <v>2</v>
      </c>
      <c r="H11" s="481">
        <v>3</v>
      </c>
      <c r="I11" s="483" t="s">
        <v>68</v>
      </c>
      <c r="J11" s="480">
        <v>2</v>
      </c>
      <c r="K11" s="481">
        <v>3</v>
      </c>
      <c r="L11" s="483" t="s">
        <v>68</v>
      </c>
      <c r="M11" s="480"/>
      <c r="N11" s="481"/>
      <c r="O11" s="483"/>
      <c r="P11" s="480"/>
      <c r="Q11" s="481"/>
      <c r="R11" s="483"/>
      <c r="S11" s="508">
        <f t="shared" si="1"/>
        <v>60</v>
      </c>
      <c r="T11" s="509">
        <f t="shared" si="2"/>
        <v>6</v>
      </c>
    </row>
    <row r="12" spans="1:20" ht="13.5" customHeight="1" x14ac:dyDescent="0.2">
      <c r="A12" s="404" t="s">
        <v>75</v>
      </c>
      <c r="B12" s="485" t="s">
        <v>76</v>
      </c>
      <c r="C12" s="385" t="s">
        <v>65</v>
      </c>
      <c r="D12" s="385" t="s">
        <v>70</v>
      </c>
      <c r="E12" s="385" t="s">
        <v>77</v>
      </c>
      <c r="F12" s="386">
        <v>45</v>
      </c>
      <c r="G12" s="387">
        <v>2</v>
      </c>
      <c r="H12" s="388">
        <v>2</v>
      </c>
      <c r="I12" s="390" t="s">
        <v>67</v>
      </c>
      <c r="J12" s="387">
        <v>2</v>
      </c>
      <c r="K12" s="388">
        <v>2</v>
      </c>
      <c r="L12" s="390" t="s">
        <v>67</v>
      </c>
      <c r="M12" s="387"/>
      <c r="N12" s="388"/>
      <c r="O12" s="390"/>
      <c r="P12" s="387"/>
      <c r="Q12" s="388"/>
      <c r="R12" s="390"/>
      <c r="S12" s="405">
        <f t="shared" si="1"/>
        <v>60</v>
      </c>
      <c r="T12" s="406">
        <f t="shared" si="2"/>
        <v>4</v>
      </c>
    </row>
    <row r="13" spans="1:20" ht="13.5" customHeight="1" thickBot="1" x14ac:dyDescent="0.25">
      <c r="A13" s="510" t="s">
        <v>78</v>
      </c>
      <c r="B13" s="536" t="s">
        <v>79</v>
      </c>
      <c r="C13" s="445" t="s">
        <v>65</v>
      </c>
      <c r="D13" s="445" t="s">
        <v>70</v>
      </c>
      <c r="E13" s="445" t="s">
        <v>77</v>
      </c>
      <c r="F13" s="447">
        <v>45</v>
      </c>
      <c r="G13" s="503"/>
      <c r="H13" s="511"/>
      <c r="I13" s="486"/>
      <c r="J13" s="503"/>
      <c r="K13" s="511"/>
      <c r="L13" s="486"/>
      <c r="M13" s="503">
        <v>2</v>
      </c>
      <c r="N13" s="511">
        <v>2</v>
      </c>
      <c r="O13" s="486" t="s">
        <v>67</v>
      </c>
      <c r="P13" s="503">
        <v>2</v>
      </c>
      <c r="Q13" s="511">
        <v>2</v>
      </c>
      <c r="R13" s="486" t="s">
        <v>67</v>
      </c>
      <c r="S13" s="512">
        <f>SUM(G13,J13,M13,P13)*15</f>
        <v>60</v>
      </c>
      <c r="T13" s="506">
        <f>SUM(H13,K13,N13,Q13)</f>
        <v>4</v>
      </c>
    </row>
    <row r="14" spans="1:20" ht="13.5" customHeight="1" thickTop="1" thickBot="1" x14ac:dyDescent="0.25">
      <c r="A14" s="566" t="s">
        <v>171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8"/>
    </row>
    <row r="15" spans="1:20" ht="13.5" customHeight="1" x14ac:dyDescent="0.2">
      <c r="A15" s="404" t="s">
        <v>172</v>
      </c>
      <c r="B15" s="485" t="s">
        <v>173</v>
      </c>
      <c r="C15" s="385" t="s">
        <v>65</v>
      </c>
      <c r="D15" s="385" t="s">
        <v>70</v>
      </c>
      <c r="E15" s="484" t="s">
        <v>67</v>
      </c>
      <c r="F15" s="447">
        <v>45</v>
      </c>
      <c r="G15" s="503">
        <v>3</v>
      </c>
      <c r="H15" s="511">
        <v>3</v>
      </c>
      <c r="I15" s="504" t="s">
        <v>67</v>
      </c>
      <c r="J15" s="503">
        <v>3</v>
      </c>
      <c r="K15" s="388">
        <v>3</v>
      </c>
      <c r="L15" s="486" t="s">
        <v>67</v>
      </c>
      <c r="M15" s="503">
        <v>3</v>
      </c>
      <c r="N15" s="511">
        <v>3</v>
      </c>
      <c r="O15" s="504" t="s">
        <v>67</v>
      </c>
      <c r="P15" s="503">
        <v>3</v>
      </c>
      <c r="Q15" s="388">
        <v>3</v>
      </c>
      <c r="R15" s="486" t="s">
        <v>67</v>
      </c>
      <c r="S15" s="444">
        <f>SUM(G15,J15,M15,P15)*15</f>
        <v>180</v>
      </c>
      <c r="T15" s="403">
        <f>SUM(H15,K15,N15,Q15)</f>
        <v>12</v>
      </c>
    </row>
    <row r="16" spans="1:20" ht="13.5" customHeight="1" thickBot="1" x14ac:dyDescent="0.25">
      <c r="A16" s="537" t="s">
        <v>174</v>
      </c>
      <c r="B16" s="485" t="s">
        <v>175</v>
      </c>
      <c r="C16" s="385" t="s">
        <v>65</v>
      </c>
      <c r="D16" s="385" t="s">
        <v>70</v>
      </c>
      <c r="E16" s="484" t="s">
        <v>67</v>
      </c>
      <c r="F16" s="447">
        <v>45</v>
      </c>
      <c r="G16" s="503">
        <v>3</v>
      </c>
      <c r="H16" s="511">
        <v>3</v>
      </c>
      <c r="I16" s="504" t="s">
        <v>67</v>
      </c>
      <c r="J16" s="503">
        <v>3</v>
      </c>
      <c r="K16" s="388">
        <v>3</v>
      </c>
      <c r="L16" s="486" t="s">
        <v>67</v>
      </c>
      <c r="M16" s="503">
        <v>3</v>
      </c>
      <c r="N16" s="511">
        <v>3</v>
      </c>
      <c r="O16" s="504" t="s">
        <v>67</v>
      </c>
      <c r="P16" s="503">
        <v>3</v>
      </c>
      <c r="Q16" s="388">
        <v>3</v>
      </c>
      <c r="R16" s="486" t="s">
        <v>67</v>
      </c>
      <c r="S16" s="444">
        <f>SUM(G16,J16,M16,P16)*15</f>
        <v>180</v>
      </c>
      <c r="T16" s="403">
        <f>SUM(H16,K16,N16,Q16)</f>
        <v>12</v>
      </c>
    </row>
    <row r="17" spans="1:20" ht="13.5" customHeight="1" thickTop="1" thickBot="1" x14ac:dyDescent="0.25">
      <c r="A17" s="611" t="s">
        <v>80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3"/>
    </row>
    <row r="18" spans="1:20" ht="13.5" customHeight="1" thickBot="1" x14ac:dyDescent="0.25">
      <c r="A18" s="211" t="s">
        <v>176</v>
      </c>
      <c r="B18" s="212"/>
      <c r="C18" s="213"/>
      <c r="D18" s="213"/>
      <c r="E18" s="213"/>
      <c r="F18" s="214"/>
      <c r="G18" s="179"/>
      <c r="H18" s="180">
        <v>7</v>
      </c>
      <c r="I18" s="181"/>
      <c r="J18" s="179"/>
      <c r="K18" s="180">
        <v>7</v>
      </c>
      <c r="L18" s="195"/>
      <c r="M18" s="179"/>
      <c r="N18" s="180">
        <v>5</v>
      </c>
      <c r="O18" s="181"/>
      <c r="P18" s="179"/>
      <c r="Q18" s="180">
        <v>4</v>
      </c>
      <c r="R18" s="24"/>
      <c r="S18" s="33"/>
      <c r="T18" s="160">
        <f t="shared" ref="T18" si="3">SUM(H18,K18,N18,Q18)</f>
        <v>23</v>
      </c>
    </row>
    <row r="19" spans="1:20" ht="13.5" customHeight="1" thickTop="1" thickBot="1" x14ac:dyDescent="0.25">
      <c r="A19" s="31" t="s">
        <v>82</v>
      </c>
      <c r="B19" s="250" t="s">
        <v>83</v>
      </c>
      <c r="C19" s="218"/>
      <c r="D19" s="218"/>
      <c r="E19" s="218" t="s">
        <v>84</v>
      </c>
      <c r="F19" s="219"/>
      <c r="G19" s="18"/>
      <c r="H19" s="19"/>
      <c r="I19" s="20"/>
      <c r="J19" s="18"/>
      <c r="K19" s="19"/>
      <c r="L19" s="20"/>
      <c r="M19" s="18">
        <v>0</v>
      </c>
      <c r="N19" s="19">
        <v>7</v>
      </c>
      <c r="O19" s="20" t="s">
        <v>67</v>
      </c>
      <c r="P19" s="18">
        <v>0</v>
      </c>
      <c r="Q19" s="19">
        <v>8</v>
      </c>
      <c r="R19" s="21" t="s">
        <v>67</v>
      </c>
      <c r="S19" s="34">
        <f t="shared" ref="S19" si="4">SUM(G19,J19,M19,P19)*15</f>
        <v>0</v>
      </c>
      <c r="T19" s="22">
        <f>SUM(H19,K19,N19,Q19)</f>
        <v>15</v>
      </c>
    </row>
    <row r="20" spans="1:20" ht="13.5" customHeight="1" thickTop="1" thickBot="1" x14ac:dyDescent="0.3">
      <c r="A20" s="614" t="s">
        <v>85</v>
      </c>
      <c r="B20" s="615"/>
      <c r="C20" s="615"/>
      <c r="D20" s="615"/>
      <c r="E20" s="615"/>
      <c r="F20" s="636"/>
      <c r="G20" s="227">
        <f>SUM(G8:G13,G15,G18,G19)</f>
        <v>11</v>
      </c>
      <c r="H20" s="176">
        <f>SUM(H8:H13,H15,H18,H19)</f>
        <v>30</v>
      </c>
      <c r="I20" s="177"/>
      <c r="J20" s="227">
        <f>SUM(J8:J13,J15,J18,J19)</f>
        <v>11</v>
      </c>
      <c r="K20" s="176">
        <f>SUM(K8:K13,K15,K18,K19)</f>
        <v>30</v>
      </c>
      <c r="L20" s="177"/>
      <c r="M20" s="227">
        <f>SUM(M8:M13,M15,M18,M19)</f>
        <v>8</v>
      </c>
      <c r="N20" s="176">
        <f>SUM(N8:N13,N15,N18,N19)</f>
        <v>30</v>
      </c>
      <c r="O20" s="177"/>
      <c r="P20" s="227">
        <f>SUM(P8:P13,P15,P18,P19)</f>
        <v>8</v>
      </c>
      <c r="Q20" s="176">
        <f>SUM(Q8:Q13,Q15,Q18,Q19)</f>
        <v>30</v>
      </c>
      <c r="R20" s="177"/>
      <c r="S20" s="240">
        <f>SUM(S8:S13,S15,S18,S19)</f>
        <v>570</v>
      </c>
      <c r="T20" s="178">
        <f>SUM(T8:T13,T15,T18,T19)</f>
        <v>120</v>
      </c>
    </row>
    <row r="21" spans="1:20" ht="12.75" thickTop="1" x14ac:dyDescent="0.2"/>
    <row r="22" spans="1:20" x14ac:dyDescent="0.2">
      <c r="A22" s="81" t="s">
        <v>86</v>
      </c>
    </row>
    <row r="23" spans="1:20" x14ac:dyDescent="0.2">
      <c r="A23" s="81" t="s">
        <v>87</v>
      </c>
    </row>
    <row r="24" spans="1:20" x14ac:dyDescent="0.2">
      <c r="A24" s="81" t="s">
        <v>88</v>
      </c>
    </row>
    <row r="26" spans="1:20" x14ac:dyDescent="0.2">
      <c r="A26" s="224" t="s">
        <v>89</v>
      </c>
    </row>
    <row r="27" spans="1:20" x14ac:dyDescent="0.2">
      <c r="A27" s="13" t="s">
        <v>90</v>
      </c>
      <c r="D27" s="81" t="s">
        <v>91</v>
      </c>
      <c r="E27" s="13"/>
      <c r="G27" s="81" t="s">
        <v>92</v>
      </c>
      <c r="H27" s="13"/>
      <c r="K27" s="13"/>
      <c r="L27" s="13"/>
      <c r="M27" s="13" t="s">
        <v>93</v>
      </c>
      <c r="N27" s="13"/>
      <c r="P27" s="13"/>
      <c r="R27" s="14"/>
    </row>
    <row r="28" spans="1:20" x14ac:dyDescent="0.2">
      <c r="A28" s="13" t="s">
        <v>94</v>
      </c>
      <c r="D28" s="81" t="s">
        <v>95</v>
      </c>
      <c r="E28" s="13"/>
      <c r="G28" s="81" t="s">
        <v>96</v>
      </c>
      <c r="H28" s="13"/>
      <c r="K28" s="13"/>
      <c r="L28" s="13"/>
      <c r="M28" s="13" t="s">
        <v>97</v>
      </c>
      <c r="N28" s="13"/>
      <c r="P28" s="13"/>
      <c r="R28" s="14"/>
    </row>
    <row r="29" spans="1:20" x14ac:dyDescent="0.2">
      <c r="A29" s="81" t="s">
        <v>98</v>
      </c>
      <c r="D29" s="81" t="s">
        <v>99</v>
      </c>
      <c r="G29" s="81" t="s">
        <v>100</v>
      </c>
      <c r="M29" s="81" t="s">
        <v>101</v>
      </c>
      <c r="R29" s="94"/>
    </row>
    <row r="30" spans="1:20" x14ac:dyDescent="0.2">
      <c r="A30" s="81" t="s">
        <v>102</v>
      </c>
      <c r="G30" s="81" t="s">
        <v>103</v>
      </c>
      <c r="R30" s="94"/>
    </row>
    <row r="31" spans="1:20" x14ac:dyDescent="0.2">
      <c r="A31" s="81" t="s">
        <v>104</v>
      </c>
      <c r="G31" s="81" t="s">
        <v>105</v>
      </c>
      <c r="R31" s="94"/>
    </row>
    <row r="33" spans="1:20" x14ac:dyDescent="0.2">
      <c r="A33" s="224" t="s">
        <v>106</v>
      </c>
    </row>
    <row r="34" spans="1:20" x14ac:dyDescent="0.2">
      <c r="A34" s="81" t="s">
        <v>130</v>
      </c>
    </row>
    <row r="35" spans="1:20" x14ac:dyDescent="0.2">
      <c r="A35" s="81" t="s">
        <v>108</v>
      </c>
      <c r="S35" s="81"/>
      <c r="T35" s="81"/>
    </row>
    <row r="36" spans="1:20" x14ac:dyDescent="0.2">
      <c r="A36" s="81" t="s">
        <v>177</v>
      </c>
      <c r="S36" s="81"/>
      <c r="T36" s="81"/>
    </row>
    <row r="37" spans="1:20" x14ac:dyDescent="0.2">
      <c r="A37" s="81" t="s">
        <v>178</v>
      </c>
      <c r="S37" s="81"/>
      <c r="T37" s="81"/>
    </row>
    <row r="38" spans="1:20" x14ac:dyDescent="0.2">
      <c r="A38" s="81" t="s">
        <v>110</v>
      </c>
      <c r="S38" s="81"/>
      <c r="T38" s="81"/>
    </row>
    <row r="39" spans="1:20" x14ac:dyDescent="0.2">
      <c r="A39" s="81" t="s">
        <v>111</v>
      </c>
      <c r="S39" s="81"/>
      <c r="T39" s="81"/>
    </row>
  </sheetData>
  <sheetProtection algorithmName="SHA-512" hashValue="EDg5mmOrS96Zyy+z3k6ayC+Bu5Gi6J3bd48p7yjqrSyUnN13My7qnjPHK9WAwue1XF/7YiOOrslUKJZJKQycyg==" saltValue="hM28ir5+i0nDM5QotQzkZw==" spinCount="100000" sheet="1" objects="1" scenarios="1"/>
  <mergeCells count="22"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7"/>
  <sheetViews>
    <sheetView workbookViewId="0">
      <selection sqref="A1:T1"/>
    </sheetView>
  </sheetViews>
  <sheetFormatPr defaultColWidth="9.140625" defaultRowHeight="12" x14ac:dyDescent="0.2"/>
  <cols>
    <col min="1" max="1" width="36.28515625" style="81" customWidth="1"/>
    <col min="2" max="3" width="11.7109375" style="81" customWidth="1"/>
    <col min="4" max="6" width="5" style="81" customWidth="1"/>
    <col min="7" max="18" width="3.7109375" style="81" customWidth="1"/>
    <col min="19" max="20" width="5.5703125" style="94" customWidth="1"/>
    <col min="21" max="39" width="4" style="81" customWidth="1"/>
    <col min="40" max="16384" width="9.140625" style="81"/>
  </cols>
  <sheetData>
    <row r="1" spans="1:20" ht="16.5" customHeight="1" x14ac:dyDescent="0.2">
      <c r="A1" s="648" t="s">
        <v>179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50"/>
    </row>
    <row r="2" spans="1:20" ht="13.5" customHeight="1" thickBot="1" x14ac:dyDescent="0.25">
      <c r="A2" s="651" t="s">
        <v>43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652"/>
    </row>
    <row r="3" spans="1:20" ht="13.5" customHeight="1" thickBot="1" x14ac:dyDescent="0.25">
      <c r="A3" s="655" t="s">
        <v>486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56"/>
    </row>
    <row r="4" spans="1:20" ht="18" customHeight="1" thickBot="1" x14ac:dyDescent="0.25">
      <c r="A4" s="653" t="s">
        <v>45</v>
      </c>
      <c r="B4" s="609"/>
      <c r="C4" s="609"/>
      <c r="D4" s="609"/>
      <c r="E4" s="609"/>
      <c r="F4" s="610"/>
      <c r="G4" s="599" t="s">
        <v>46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599"/>
      <c r="T4" s="654"/>
    </row>
    <row r="5" spans="1:20" ht="18" customHeight="1" thickBot="1" x14ac:dyDescent="0.25">
      <c r="A5" s="646" t="s">
        <v>47</v>
      </c>
      <c r="B5" s="584" t="s">
        <v>48</v>
      </c>
      <c r="C5" s="586" t="s">
        <v>49</v>
      </c>
      <c r="D5" s="586" t="s">
        <v>50</v>
      </c>
      <c r="E5" s="586" t="s">
        <v>51</v>
      </c>
      <c r="F5" s="588" t="s">
        <v>52</v>
      </c>
      <c r="G5" s="572" t="s">
        <v>53</v>
      </c>
      <c r="H5" s="573"/>
      <c r="I5" s="574"/>
      <c r="J5" s="572" t="s">
        <v>54</v>
      </c>
      <c r="K5" s="573"/>
      <c r="L5" s="574"/>
      <c r="M5" s="572" t="s">
        <v>55</v>
      </c>
      <c r="N5" s="573"/>
      <c r="O5" s="574"/>
      <c r="P5" s="575" t="s">
        <v>56</v>
      </c>
      <c r="Q5" s="576"/>
      <c r="R5" s="577"/>
      <c r="S5" s="578" t="s">
        <v>57</v>
      </c>
      <c r="T5" s="644" t="s">
        <v>58</v>
      </c>
    </row>
    <row r="6" spans="1:20" ht="18" customHeight="1" thickBot="1" x14ac:dyDescent="0.25">
      <c r="A6" s="647"/>
      <c r="B6" s="585"/>
      <c r="C6" s="587"/>
      <c r="D6" s="587"/>
      <c r="E6" s="587"/>
      <c r="F6" s="589"/>
      <c r="G6" s="263" t="s">
        <v>59</v>
      </c>
      <c r="H6" s="264" t="s">
        <v>60</v>
      </c>
      <c r="I6" s="493" t="s">
        <v>61</v>
      </c>
      <c r="J6" s="263" t="s">
        <v>59</v>
      </c>
      <c r="K6" s="264" t="s">
        <v>60</v>
      </c>
      <c r="L6" s="493" t="s">
        <v>61</v>
      </c>
      <c r="M6" s="263" t="s">
        <v>59</v>
      </c>
      <c r="N6" s="264" t="s">
        <v>60</v>
      </c>
      <c r="O6" s="493" t="s">
        <v>61</v>
      </c>
      <c r="P6" s="263" t="s">
        <v>59</v>
      </c>
      <c r="Q6" s="264" t="s">
        <v>60</v>
      </c>
      <c r="R6" s="266" t="s">
        <v>61</v>
      </c>
      <c r="S6" s="579"/>
      <c r="T6" s="645"/>
    </row>
    <row r="7" spans="1:20" ht="13.5" customHeight="1" thickTop="1" thickBot="1" x14ac:dyDescent="0.25">
      <c r="A7" s="637" t="s">
        <v>62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38"/>
    </row>
    <row r="8" spans="1:20" ht="13.5" customHeight="1" x14ac:dyDescent="0.2">
      <c r="A8" s="538" t="s">
        <v>180</v>
      </c>
      <c r="B8" s="478" t="s">
        <v>181</v>
      </c>
      <c r="C8" s="441" t="s">
        <v>65</v>
      </c>
      <c r="D8" s="441" t="s">
        <v>66</v>
      </c>
      <c r="E8" s="479" t="s">
        <v>67</v>
      </c>
      <c r="F8" s="442">
        <v>60</v>
      </c>
      <c r="G8" s="480">
        <v>2</v>
      </c>
      <c r="H8" s="481">
        <v>9</v>
      </c>
      <c r="I8" s="482" t="s">
        <v>68</v>
      </c>
      <c r="J8" s="480">
        <v>2</v>
      </c>
      <c r="K8" s="481">
        <v>9</v>
      </c>
      <c r="L8" s="483" t="s">
        <v>68</v>
      </c>
      <c r="M8" s="480">
        <v>2</v>
      </c>
      <c r="N8" s="481">
        <v>9</v>
      </c>
      <c r="O8" s="482" t="s">
        <v>68</v>
      </c>
      <c r="P8" s="480">
        <v>2</v>
      </c>
      <c r="Q8" s="481">
        <v>9</v>
      </c>
      <c r="R8" s="483" t="s">
        <v>67</v>
      </c>
      <c r="S8" s="549">
        <f>SUM(G8,J8,M8,P8)*15</f>
        <v>120</v>
      </c>
      <c r="T8" s="550">
        <f>SUM(H8,K8,N8,Q8)</f>
        <v>36</v>
      </c>
    </row>
    <row r="9" spans="1:20" ht="13.5" customHeight="1" x14ac:dyDescent="0.2">
      <c r="A9" s="539" t="s">
        <v>135</v>
      </c>
      <c r="B9" s="485" t="s">
        <v>182</v>
      </c>
      <c r="C9" s="385" t="s">
        <v>65</v>
      </c>
      <c r="D9" s="385" t="s">
        <v>66</v>
      </c>
      <c r="E9" s="484" t="s">
        <v>67</v>
      </c>
      <c r="F9" s="386">
        <v>60</v>
      </c>
      <c r="G9" s="387">
        <v>1</v>
      </c>
      <c r="H9" s="388">
        <v>4</v>
      </c>
      <c r="I9" s="389" t="s">
        <v>67</v>
      </c>
      <c r="J9" s="387">
        <v>1</v>
      </c>
      <c r="K9" s="388">
        <v>4</v>
      </c>
      <c r="L9" s="390" t="s">
        <v>67</v>
      </c>
      <c r="M9" s="387"/>
      <c r="N9" s="388"/>
      <c r="O9" s="390"/>
      <c r="P9" s="387"/>
      <c r="Q9" s="388"/>
      <c r="R9" s="390"/>
      <c r="S9" s="391">
        <f>SUM(G9,J9,M9,P9)*15</f>
        <v>30</v>
      </c>
      <c r="T9" s="545">
        <f>SUM(H9,K9,N9,Q9)</f>
        <v>8</v>
      </c>
    </row>
    <row r="10" spans="1:20" ht="13.5" customHeight="1" x14ac:dyDescent="0.2">
      <c r="A10" s="539" t="s">
        <v>183</v>
      </c>
      <c r="B10" s="487" t="s">
        <v>184</v>
      </c>
      <c r="C10" s="385" t="s">
        <v>65</v>
      </c>
      <c r="D10" s="385" t="s">
        <v>70</v>
      </c>
      <c r="E10" s="484" t="s">
        <v>77</v>
      </c>
      <c r="F10" s="386">
        <v>60</v>
      </c>
      <c r="G10" s="387">
        <v>1</v>
      </c>
      <c r="H10" s="388">
        <v>4</v>
      </c>
      <c r="I10" s="389" t="s">
        <v>67</v>
      </c>
      <c r="J10" s="387">
        <v>1</v>
      </c>
      <c r="K10" s="388">
        <v>4</v>
      </c>
      <c r="L10" s="390" t="s">
        <v>67</v>
      </c>
      <c r="M10" s="387"/>
      <c r="N10" s="388"/>
      <c r="O10" s="389"/>
      <c r="P10" s="387"/>
      <c r="Q10" s="388"/>
      <c r="R10" s="390"/>
      <c r="S10" s="391">
        <f>SUM(G10,J10,M10,P10)*15</f>
        <v>30</v>
      </c>
      <c r="T10" s="545">
        <f>SUM(H10,K10,N10,Q10)</f>
        <v>8</v>
      </c>
    </row>
    <row r="11" spans="1:20" ht="13.5" customHeight="1" x14ac:dyDescent="0.2">
      <c r="A11" s="546" t="s">
        <v>71</v>
      </c>
      <c r="B11" s="487" t="s">
        <v>483</v>
      </c>
      <c r="C11" s="445" t="s">
        <v>65</v>
      </c>
      <c r="D11" s="445" t="s">
        <v>70</v>
      </c>
      <c r="E11" s="445" t="s">
        <v>67</v>
      </c>
      <c r="F11" s="447">
        <v>60</v>
      </c>
      <c r="G11" s="503">
        <v>1</v>
      </c>
      <c r="H11" s="511">
        <v>4</v>
      </c>
      <c r="I11" s="504" t="s">
        <v>67</v>
      </c>
      <c r="J11" s="503">
        <v>1</v>
      </c>
      <c r="K11" s="511">
        <v>4</v>
      </c>
      <c r="L11" s="486" t="s">
        <v>68</v>
      </c>
      <c r="M11" s="503">
        <v>1</v>
      </c>
      <c r="N11" s="511">
        <v>4</v>
      </c>
      <c r="O11" s="504" t="s">
        <v>67</v>
      </c>
      <c r="P11" s="503">
        <v>1</v>
      </c>
      <c r="Q11" s="511">
        <v>4</v>
      </c>
      <c r="R11" s="486" t="s">
        <v>67</v>
      </c>
      <c r="S11" s="505">
        <f>SUM(G11,J11,M11,P11)*15</f>
        <v>60</v>
      </c>
      <c r="T11" s="540">
        <f t="shared" ref="T11" si="0">SUM(H11,K11,N11,Q11)</f>
        <v>16</v>
      </c>
    </row>
    <row r="12" spans="1:20" ht="13.5" customHeight="1" thickBot="1" x14ac:dyDescent="0.25">
      <c r="A12" s="541" t="s">
        <v>156</v>
      </c>
      <c r="B12" s="485" t="s">
        <v>157</v>
      </c>
      <c r="C12" s="448" t="s">
        <v>65</v>
      </c>
      <c r="D12" s="448" t="s">
        <v>70</v>
      </c>
      <c r="E12" s="449" t="s">
        <v>67</v>
      </c>
      <c r="F12" s="450">
        <v>60</v>
      </c>
      <c r="G12" s="451">
        <v>1</v>
      </c>
      <c r="H12" s="452">
        <v>2</v>
      </c>
      <c r="I12" s="453" t="s">
        <v>67</v>
      </c>
      <c r="J12" s="451">
        <v>1</v>
      </c>
      <c r="K12" s="452">
        <v>2</v>
      </c>
      <c r="L12" s="454" t="s">
        <v>67</v>
      </c>
      <c r="M12" s="451"/>
      <c r="N12" s="452"/>
      <c r="O12" s="453"/>
      <c r="P12" s="451"/>
      <c r="Q12" s="452"/>
      <c r="R12" s="454"/>
      <c r="S12" s="455">
        <f t="shared" ref="S12:S14" si="1">SUM(G12,J12,M12,P12)*15</f>
        <v>30</v>
      </c>
      <c r="T12" s="551">
        <f t="shared" ref="T12:T14" si="2">SUM(H12,K12,N12,Q12)</f>
        <v>4</v>
      </c>
    </row>
    <row r="13" spans="1:20" ht="13.5" customHeight="1" x14ac:dyDescent="0.2">
      <c r="A13" s="542" t="s">
        <v>72</v>
      </c>
      <c r="B13" s="478" t="s">
        <v>73</v>
      </c>
      <c r="C13" s="397"/>
      <c r="D13" s="397" t="s">
        <v>70</v>
      </c>
      <c r="E13" s="397" t="s">
        <v>74</v>
      </c>
      <c r="F13" s="398">
        <v>45</v>
      </c>
      <c r="G13" s="399">
        <v>2</v>
      </c>
      <c r="H13" s="400">
        <v>3</v>
      </c>
      <c r="I13" s="401" t="s">
        <v>68</v>
      </c>
      <c r="J13" s="399">
        <v>2</v>
      </c>
      <c r="K13" s="400">
        <v>3</v>
      </c>
      <c r="L13" s="401" t="s">
        <v>68</v>
      </c>
      <c r="M13" s="399"/>
      <c r="N13" s="400"/>
      <c r="O13" s="401"/>
      <c r="P13" s="399"/>
      <c r="Q13" s="400"/>
      <c r="R13" s="401"/>
      <c r="S13" s="402">
        <f t="shared" si="1"/>
        <v>60</v>
      </c>
      <c r="T13" s="543">
        <f t="shared" si="2"/>
        <v>6</v>
      </c>
    </row>
    <row r="14" spans="1:20" ht="13.5" customHeight="1" x14ac:dyDescent="0.2">
      <c r="A14" s="544" t="s">
        <v>75</v>
      </c>
      <c r="B14" s="485" t="s">
        <v>76</v>
      </c>
      <c r="C14" s="385" t="s">
        <v>65</v>
      </c>
      <c r="D14" s="385" t="s">
        <v>70</v>
      </c>
      <c r="E14" s="385" t="s">
        <v>77</v>
      </c>
      <c r="F14" s="386">
        <v>45</v>
      </c>
      <c r="G14" s="387">
        <v>2</v>
      </c>
      <c r="H14" s="388">
        <v>2</v>
      </c>
      <c r="I14" s="390" t="s">
        <v>67</v>
      </c>
      <c r="J14" s="387">
        <v>2</v>
      </c>
      <c r="K14" s="388">
        <v>2</v>
      </c>
      <c r="L14" s="390" t="s">
        <v>67</v>
      </c>
      <c r="M14" s="387"/>
      <c r="N14" s="388"/>
      <c r="O14" s="390"/>
      <c r="P14" s="387"/>
      <c r="Q14" s="388"/>
      <c r="R14" s="390"/>
      <c r="S14" s="405">
        <f t="shared" si="1"/>
        <v>60</v>
      </c>
      <c r="T14" s="545">
        <f t="shared" si="2"/>
        <v>4</v>
      </c>
    </row>
    <row r="15" spans="1:20" ht="13.5" customHeight="1" thickBot="1" x14ac:dyDescent="0.25">
      <c r="A15" s="546" t="s">
        <v>78</v>
      </c>
      <c r="B15" s="536" t="s">
        <v>79</v>
      </c>
      <c r="C15" s="445" t="s">
        <v>65</v>
      </c>
      <c r="D15" s="445" t="s">
        <v>70</v>
      </c>
      <c r="E15" s="445" t="s">
        <v>77</v>
      </c>
      <c r="F15" s="447">
        <v>45</v>
      </c>
      <c r="G15" s="503"/>
      <c r="H15" s="511"/>
      <c r="I15" s="486"/>
      <c r="J15" s="503"/>
      <c r="K15" s="511"/>
      <c r="L15" s="486"/>
      <c r="M15" s="503">
        <v>2</v>
      </c>
      <c r="N15" s="511">
        <v>2</v>
      </c>
      <c r="O15" s="486" t="s">
        <v>67</v>
      </c>
      <c r="P15" s="503">
        <v>2</v>
      </c>
      <c r="Q15" s="511">
        <v>2</v>
      </c>
      <c r="R15" s="486" t="s">
        <v>67</v>
      </c>
      <c r="S15" s="512">
        <f>SUM(G15,J15,M15,P15)*15</f>
        <v>60</v>
      </c>
      <c r="T15" s="540">
        <f>SUM(H15,K15,N15,Q15)</f>
        <v>4</v>
      </c>
    </row>
    <row r="16" spans="1:20" ht="13.5" customHeight="1" thickTop="1" thickBot="1" x14ac:dyDescent="0.25">
      <c r="A16" s="639" t="s">
        <v>80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640"/>
    </row>
    <row r="17" spans="1:20" ht="13.5" customHeight="1" thickBot="1" x14ac:dyDescent="0.25">
      <c r="A17" s="547" t="s">
        <v>81</v>
      </c>
      <c r="B17" s="416"/>
      <c r="C17" s="417"/>
      <c r="D17" s="417"/>
      <c r="E17" s="417"/>
      <c r="F17" s="418"/>
      <c r="G17" s="399"/>
      <c r="H17" s="400">
        <v>2</v>
      </c>
      <c r="I17" s="401"/>
      <c r="J17" s="399"/>
      <c r="K17" s="400">
        <v>2</v>
      </c>
      <c r="L17" s="401"/>
      <c r="M17" s="399"/>
      <c r="N17" s="400">
        <v>8</v>
      </c>
      <c r="O17" s="401"/>
      <c r="P17" s="399"/>
      <c r="Q17" s="400">
        <v>7</v>
      </c>
      <c r="R17" s="513"/>
      <c r="S17" s="463"/>
      <c r="T17" s="548">
        <f t="shared" ref="T17" si="3">SUM(H17,K17,N17,Q17)</f>
        <v>19</v>
      </c>
    </row>
    <row r="18" spans="1:20" ht="13.5" customHeight="1" thickTop="1" thickBot="1" x14ac:dyDescent="0.25">
      <c r="A18" s="495" t="s">
        <v>82</v>
      </c>
      <c r="B18" s="250" t="s">
        <v>83</v>
      </c>
      <c r="C18" s="218"/>
      <c r="D18" s="218"/>
      <c r="E18" s="218" t="s">
        <v>84</v>
      </c>
      <c r="F18" s="219"/>
      <c r="G18" s="18"/>
      <c r="H18" s="19"/>
      <c r="I18" s="20"/>
      <c r="J18" s="18"/>
      <c r="K18" s="19"/>
      <c r="L18" s="20"/>
      <c r="M18" s="18">
        <v>0</v>
      </c>
      <c r="N18" s="19">
        <v>7</v>
      </c>
      <c r="O18" s="20" t="s">
        <v>67</v>
      </c>
      <c r="P18" s="18">
        <v>0</v>
      </c>
      <c r="Q18" s="19">
        <v>8</v>
      </c>
      <c r="R18" s="21" t="s">
        <v>67</v>
      </c>
      <c r="S18" s="34">
        <f t="shared" ref="S18" si="4">SUM(G18,J18,M18,P18)*15</f>
        <v>0</v>
      </c>
      <c r="T18" s="496">
        <f>SUM(H18,K18,N18,Q18)</f>
        <v>15</v>
      </c>
    </row>
    <row r="19" spans="1:20" ht="13.5" customHeight="1" thickTop="1" thickBot="1" x14ac:dyDescent="0.3">
      <c r="A19" s="641" t="s">
        <v>85</v>
      </c>
      <c r="B19" s="642"/>
      <c r="C19" s="642"/>
      <c r="D19" s="642"/>
      <c r="E19" s="642"/>
      <c r="F19" s="643"/>
      <c r="G19" s="497">
        <f>SUM(G8:G18)</f>
        <v>10</v>
      </c>
      <c r="H19" s="498">
        <f>SUM(H8:H18)</f>
        <v>30</v>
      </c>
      <c r="I19" s="499"/>
      <c r="J19" s="497">
        <f>SUM(J8:J18)</f>
        <v>10</v>
      </c>
      <c r="K19" s="498">
        <f>SUM(K8:K18)</f>
        <v>30</v>
      </c>
      <c r="L19" s="499"/>
      <c r="M19" s="497">
        <f>SUM(M8:M18)</f>
        <v>5</v>
      </c>
      <c r="N19" s="498">
        <f>SUM(N8:N18)</f>
        <v>30</v>
      </c>
      <c r="O19" s="499"/>
      <c r="P19" s="497">
        <f>SUM(P8:P18)</f>
        <v>5</v>
      </c>
      <c r="Q19" s="498">
        <f>SUM(Q8:Q18)</f>
        <v>30</v>
      </c>
      <c r="R19" s="499"/>
      <c r="S19" s="500">
        <f>SUM(S8:S18)</f>
        <v>450</v>
      </c>
      <c r="T19" s="501">
        <f>SUM(T8:T18)</f>
        <v>120</v>
      </c>
    </row>
    <row r="21" spans="1:20" x14ac:dyDescent="0.2">
      <c r="A21" s="81" t="s">
        <v>86</v>
      </c>
    </row>
    <row r="22" spans="1:20" x14ac:dyDescent="0.2">
      <c r="A22" s="81" t="s">
        <v>87</v>
      </c>
    </row>
    <row r="23" spans="1:20" x14ac:dyDescent="0.2">
      <c r="A23" s="81" t="s">
        <v>88</v>
      </c>
    </row>
    <row r="25" spans="1:20" x14ac:dyDescent="0.2">
      <c r="A25" s="224" t="s">
        <v>89</v>
      </c>
    </row>
    <row r="26" spans="1:20" x14ac:dyDescent="0.2">
      <c r="A26" s="13" t="s">
        <v>90</v>
      </c>
      <c r="D26" s="81" t="s">
        <v>91</v>
      </c>
      <c r="E26" s="13"/>
      <c r="G26" s="81" t="s">
        <v>92</v>
      </c>
      <c r="H26" s="13"/>
      <c r="K26" s="13"/>
      <c r="L26" s="13"/>
      <c r="M26" s="13" t="s">
        <v>93</v>
      </c>
      <c r="N26" s="13"/>
      <c r="P26" s="13"/>
      <c r="R26" s="14"/>
    </row>
    <row r="27" spans="1:20" x14ac:dyDescent="0.2">
      <c r="A27" s="13" t="s">
        <v>94</v>
      </c>
      <c r="D27" s="81" t="s">
        <v>95</v>
      </c>
      <c r="E27" s="13"/>
      <c r="G27" s="81" t="s">
        <v>96</v>
      </c>
      <c r="H27" s="13"/>
      <c r="K27" s="13"/>
      <c r="L27" s="13"/>
      <c r="M27" s="13" t="s">
        <v>97</v>
      </c>
      <c r="N27" s="13"/>
      <c r="P27" s="13"/>
      <c r="R27" s="14"/>
    </row>
    <row r="28" spans="1:20" x14ac:dyDescent="0.2">
      <c r="A28" s="81" t="s">
        <v>98</v>
      </c>
      <c r="D28" s="81" t="s">
        <v>99</v>
      </c>
      <c r="G28" s="81" t="s">
        <v>100</v>
      </c>
      <c r="M28" s="81" t="s">
        <v>101</v>
      </c>
      <c r="R28" s="94"/>
    </row>
    <row r="29" spans="1:20" x14ac:dyDescent="0.2">
      <c r="A29" s="81" t="s">
        <v>102</v>
      </c>
      <c r="G29" s="81" t="s">
        <v>103</v>
      </c>
      <c r="R29" s="94"/>
    </row>
    <row r="30" spans="1:20" x14ac:dyDescent="0.2">
      <c r="A30" s="81" t="s">
        <v>104</v>
      </c>
      <c r="G30" s="81" t="s">
        <v>105</v>
      </c>
      <c r="R30" s="94"/>
    </row>
    <row r="32" spans="1:20" x14ac:dyDescent="0.2">
      <c r="A32" s="224" t="s">
        <v>106</v>
      </c>
    </row>
    <row r="33" spans="1:1" s="81" customFormat="1" x14ac:dyDescent="0.2">
      <c r="A33" s="81" t="s">
        <v>130</v>
      </c>
    </row>
    <row r="34" spans="1:1" s="81" customFormat="1" x14ac:dyDescent="0.2">
      <c r="A34" s="81" t="s">
        <v>108</v>
      </c>
    </row>
    <row r="35" spans="1:1" s="81" customFormat="1" x14ac:dyDescent="0.2">
      <c r="A35" s="81" t="s">
        <v>109</v>
      </c>
    </row>
    <row r="36" spans="1:1" s="81" customFormat="1" x14ac:dyDescent="0.2">
      <c r="A36" s="81" t="s">
        <v>110</v>
      </c>
    </row>
    <row r="37" spans="1:1" s="81" customFormat="1" x14ac:dyDescent="0.2">
      <c r="A37" s="81" t="s">
        <v>111</v>
      </c>
    </row>
  </sheetData>
  <sheetProtection algorithmName="SHA-512" hashValue="YJRIJVqMyaCXdreUciqchEXSyG8xqsn6Y2Aro9xJ8/mWl/TmQZ3QRd562a8lQt6m8XuiK4vpJf0a0OdOCF6sww==" saltValue="qmUWCkZuulaerQweaPkrgg==" spinCount="100000" sheet="1" objects="1" scenarios="1"/>
  <mergeCells count="21">
    <mergeCell ref="A1:T1"/>
    <mergeCell ref="A2:T2"/>
    <mergeCell ref="A4:F4"/>
    <mergeCell ref="G4:R4"/>
    <mergeCell ref="S4:T4"/>
    <mergeCell ref="A3:T3"/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40</vt:i4>
      </vt:variant>
    </vt:vector>
  </HeadingPairs>
  <TitlesOfParts>
    <vt:vector size="40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MA_szaxofon</vt:lpstr>
      <vt:lpstr>MA_fagott</vt:lpstr>
      <vt:lpstr>MA_kürt</vt:lpstr>
      <vt:lpstr>MA_trombita</vt:lpstr>
      <vt:lpstr>MA_harsona</vt:lpstr>
      <vt:lpstr>MA_tuba</vt:lpstr>
      <vt:lpstr>MA_ütő</vt:lpstr>
      <vt:lpstr>MA_opera</vt:lpstr>
      <vt:lpstr>MA_oratórium</vt:lpstr>
      <vt:lpstr>MA_jazz-zongora</vt:lpstr>
      <vt:lpstr>MA_jazzszaxofon</vt:lpstr>
      <vt:lpstr>MA_jazzbőgő</vt:lpstr>
      <vt:lpstr>MA_jazzének</vt:lpstr>
      <vt:lpstr>MA_jazz-zeneszerző</vt:lpstr>
      <vt:lpstr>MA_egyh_orgona</vt:lpstr>
      <vt:lpstr>MA_egyh_karvezetés</vt:lpstr>
      <vt:lpstr>MA_egyh_lit.szólóének</vt:lpstr>
      <vt:lpstr>MA_kóruskarnagy</vt:lpstr>
      <vt:lpstr>MA_karmester</vt:lpstr>
      <vt:lpstr>MA_muzikológus</vt:lpstr>
      <vt:lpstr>MA_etnomuzikológia</vt:lpstr>
      <vt:lpstr>MA_zeneszerző</vt:lpstr>
      <vt:lpstr>MA_elektr.zenesz.spec.</vt:lpstr>
      <vt:lpstr>MA_alk.zenesz.spec.</vt:lpstr>
    </vt:vector>
  </TitlesOfParts>
  <Company>LFZE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Tötös Krisztina</cp:lastModifiedBy>
  <cp:revision/>
  <dcterms:created xsi:type="dcterms:W3CDTF">2014-03-20T07:45:05Z</dcterms:created>
  <dcterms:modified xsi:type="dcterms:W3CDTF">2024-07-03T13:35:55Z</dcterms:modified>
</cp:coreProperties>
</file>