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s\2024 - 2025-ös tanév\Új képzés 2025 szeptembertől\Tantervmódosítások -2025\"/>
    </mc:Choice>
  </mc:AlternateContent>
  <xr:revisionPtr revIDLastSave="0" documentId="13_ncr:1_{FFCC6083-7558-4028-83D5-EB137A010FD4}" xr6:coauthVersionLast="47" xr6:coauthVersionMax="47" xr10:uidLastSave="{00000000-0000-0000-0000-000000000000}"/>
  <workbookProtection workbookAlgorithmName="SHA-512" workbookHashValue="eRa22qPwKFjbC0WZsmtu2JxyAV2xmW1qmhOGzUsF6+bRiycc/wD1wMPtCNB7NJaf2m683nqpF/sGvg9vhaWuFg==" workbookSaltValue="AQl76wjsqUscBTY3WGyTIw==" workbookSpinCount="100000" lockStructure="1"/>
  <bookViews>
    <workbookView xWindow="-120" yWindow="-16320" windowWidth="29040" windowHeight="15720" tabRatio="869" xr2:uid="{00000000-000D-0000-FFFF-FFFF00000000}"/>
  </bookViews>
  <sheets>
    <sheet name="TARTALOMJEGYZÉK" sheetId="64" r:id="rId1"/>
    <sheet name="MA_zongora" sheetId="63" r:id="rId2"/>
    <sheet name="MA_zkis-korr." sheetId="62" r:id="rId3"/>
    <sheet name="MA_orgona" sheetId="61" r:id="rId4"/>
    <sheet name="MA_csembaló" sheetId="60" r:id="rId5"/>
    <sheet name="MA_harmonika" sheetId="59" r:id="rId6"/>
    <sheet name="MA_hárfa" sheetId="58" r:id="rId7"/>
    <sheet name="MA_gitár" sheetId="57" r:id="rId8"/>
    <sheet name="MA_cimbalom" sheetId="65" r:id="rId9"/>
    <sheet name="MA_hegedű" sheetId="17" r:id="rId10"/>
    <sheet name="MA_mélyhegedű" sheetId="18" r:id="rId11"/>
    <sheet name="MA_gordonka" sheetId="19" r:id="rId12"/>
    <sheet name="MA_gordon" sheetId="20" r:id="rId13"/>
    <sheet name="MA_fuvola" sheetId="21" r:id="rId14"/>
    <sheet name="MA_oboa" sheetId="22" r:id="rId15"/>
    <sheet name="MA_klarinét" sheetId="23" r:id="rId16"/>
    <sheet name="MA_szaxofon" sheetId="77" r:id="rId17"/>
    <sheet name="MA_fagott" sheetId="25" r:id="rId18"/>
    <sheet name="MA_kürt" sheetId="26" r:id="rId19"/>
    <sheet name="MA_trombita" sheetId="27" r:id="rId20"/>
    <sheet name="MA_harsona" sheetId="28" r:id="rId21"/>
    <sheet name="MA_tuba" sheetId="29" r:id="rId22"/>
    <sheet name="MA_ütő" sheetId="66" r:id="rId23"/>
    <sheet name="MA_opera" sheetId="71" r:id="rId24"/>
    <sheet name="MA_oratórium" sheetId="44" r:id="rId25"/>
    <sheet name="MA_jazz-zongora" sheetId="76" r:id="rId26"/>
    <sheet name="MA_jazzbőgő" sheetId="83" r:id="rId27"/>
    <sheet name="MA_jazzszaxofon" sheetId="75" r:id="rId28"/>
    <sheet name="MA_jazzének" sheetId="82" r:id="rId29"/>
    <sheet name="MA_jazz-zeneszerző" sheetId="74" r:id="rId30"/>
    <sheet name="MA_egyh_orgona" sheetId="80" r:id="rId31"/>
    <sheet name="MA_egyh_karvezetés" sheetId="79" r:id="rId32"/>
    <sheet name="MA_egyh_lit.szólóének" sheetId="81" r:id="rId33"/>
    <sheet name="MA_kóruskarnagy" sheetId="31" r:id="rId34"/>
    <sheet name="MA_karmester" sheetId="32" r:id="rId35"/>
    <sheet name="MA_zeneszerző" sheetId="36" r:id="rId36"/>
    <sheet name="MA_elektr.zenesz.spec." sheetId="52" r:id="rId37"/>
    <sheet name="MA_alk.zenesz.spec." sheetId="53" r:id="rId38"/>
    <sheet name="MA_muzikológus" sheetId="73" r:id="rId39"/>
    <sheet name="MA_etnomuzikológia" sheetId="72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29" l="1"/>
  <c r="S12" i="29"/>
  <c r="T12" i="28"/>
  <c r="S12" i="28"/>
  <c r="T12" i="27"/>
  <c r="S12" i="27"/>
  <c r="T12" i="26"/>
  <c r="S12" i="26"/>
  <c r="T13" i="25"/>
  <c r="S13" i="25"/>
  <c r="T14" i="23"/>
  <c r="S14" i="23"/>
  <c r="T13" i="22"/>
  <c r="S13" i="22"/>
  <c r="T13" i="21"/>
  <c r="S13" i="21"/>
  <c r="S10" i="21"/>
  <c r="T10" i="21"/>
  <c r="T11" i="44"/>
  <c r="S11" i="44"/>
  <c r="T10" i="44"/>
  <c r="S10" i="44"/>
  <c r="T10" i="71"/>
  <c r="S10" i="71"/>
  <c r="T11" i="71"/>
  <c r="S11" i="71"/>
  <c r="T17" i="58"/>
  <c r="T18" i="26" l="1"/>
  <c r="T10" i="66" l="1"/>
  <c r="S10" i="66"/>
  <c r="T9" i="29"/>
  <c r="S9" i="29"/>
  <c r="T9" i="28"/>
  <c r="S9" i="28"/>
  <c r="T9" i="27"/>
  <c r="S9" i="27"/>
  <c r="T9" i="26"/>
  <c r="S9" i="26"/>
  <c r="T10" i="25"/>
  <c r="S10" i="25"/>
  <c r="T10" i="77"/>
  <c r="S10" i="77"/>
  <c r="T13" i="23"/>
  <c r="S13" i="23"/>
  <c r="T12" i="23"/>
  <c r="S12" i="23"/>
  <c r="T11" i="23"/>
  <c r="S11" i="23"/>
  <c r="T12" i="22"/>
  <c r="S12" i="22"/>
  <c r="T11" i="22"/>
  <c r="S11" i="22"/>
  <c r="T10" i="22"/>
  <c r="S10" i="22"/>
  <c r="T10" i="19"/>
  <c r="S10" i="19"/>
  <c r="T9" i="19"/>
  <c r="S9" i="19"/>
  <c r="T10" i="18"/>
  <c r="S10" i="18"/>
  <c r="T9" i="18"/>
  <c r="S9" i="18"/>
  <c r="T9" i="17"/>
  <c r="S9" i="17"/>
  <c r="T11" i="65"/>
  <c r="S11" i="65"/>
  <c r="T9" i="57"/>
  <c r="S9" i="57"/>
  <c r="T9" i="58"/>
  <c r="S9" i="58"/>
  <c r="T10" i="59"/>
  <c r="S10" i="59"/>
  <c r="T11" i="60"/>
  <c r="S11" i="60"/>
  <c r="T18" i="62"/>
  <c r="S18" i="62"/>
  <c r="Q20" i="83" l="1"/>
  <c r="P20" i="83"/>
  <c r="N20" i="83"/>
  <c r="M20" i="83"/>
  <c r="K20" i="83"/>
  <c r="J20" i="83"/>
  <c r="H20" i="83"/>
  <c r="G20" i="83"/>
  <c r="T19" i="83"/>
  <c r="S19" i="83"/>
  <c r="T18" i="83"/>
  <c r="S18" i="83"/>
  <c r="T16" i="83"/>
  <c r="S16" i="83"/>
  <c r="T15" i="83"/>
  <c r="S15" i="83"/>
  <c r="T14" i="83"/>
  <c r="S14" i="83"/>
  <c r="T13" i="83"/>
  <c r="S13" i="83"/>
  <c r="T12" i="83"/>
  <c r="S12" i="83"/>
  <c r="T11" i="83"/>
  <c r="S11" i="83"/>
  <c r="T10" i="83"/>
  <c r="S10" i="83"/>
  <c r="T9" i="83"/>
  <c r="S9" i="83"/>
  <c r="T8" i="83"/>
  <c r="S8" i="83"/>
  <c r="R19" i="82"/>
  <c r="Q19" i="82"/>
  <c r="P19" i="82"/>
  <c r="O19" i="82"/>
  <c r="N19" i="82"/>
  <c r="M19" i="82"/>
  <c r="L19" i="82"/>
  <c r="K19" i="82"/>
  <c r="J19" i="82"/>
  <c r="I19" i="82"/>
  <c r="H19" i="82"/>
  <c r="G19" i="82"/>
  <c r="T18" i="82"/>
  <c r="S18" i="82"/>
  <c r="T17" i="82"/>
  <c r="S17" i="82"/>
  <c r="T15" i="82"/>
  <c r="S15" i="82"/>
  <c r="T14" i="82"/>
  <c r="S14" i="82"/>
  <c r="T13" i="82"/>
  <c r="S13" i="82"/>
  <c r="T12" i="82"/>
  <c r="S12" i="82"/>
  <c r="T11" i="82"/>
  <c r="S11" i="82"/>
  <c r="T10" i="82"/>
  <c r="S10" i="82"/>
  <c r="T9" i="82"/>
  <c r="S9" i="82"/>
  <c r="T8" i="82"/>
  <c r="S8" i="82"/>
  <c r="T20" i="83" l="1"/>
  <c r="S19" i="82"/>
  <c r="S20" i="83"/>
  <c r="T19" i="82"/>
  <c r="T10" i="23"/>
  <c r="S10" i="23"/>
  <c r="T18" i="66"/>
  <c r="T10" i="63" l="1"/>
  <c r="T9" i="63"/>
  <c r="S9" i="63" l="1"/>
  <c r="T9" i="71" l="1"/>
  <c r="S9" i="71"/>
  <c r="T9" i="25"/>
  <c r="S9" i="25"/>
  <c r="T9" i="77"/>
  <c r="S9" i="77"/>
  <c r="T9" i="23"/>
  <c r="S9" i="23"/>
  <c r="T9" i="22"/>
  <c r="S9" i="22"/>
  <c r="T9" i="66"/>
  <c r="S9" i="66"/>
  <c r="J24" i="79"/>
  <c r="K24" i="79"/>
  <c r="M24" i="79"/>
  <c r="N24" i="79"/>
  <c r="P24" i="79"/>
  <c r="Q24" i="79"/>
  <c r="H24" i="79"/>
  <c r="G24" i="79"/>
  <c r="J20" i="80"/>
  <c r="K20" i="80"/>
  <c r="M20" i="80"/>
  <c r="N20" i="80"/>
  <c r="P20" i="80"/>
  <c r="Q20" i="80"/>
  <c r="H20" i="80"/>
  <c r="G20" i="80"/>
  <c r="J23" i="81"/>
  <c r="K23" i="81"/>
  <c r="M23" i="81"/>
  <c r="N23" i="81"/>
  <c r="P23" i="81"/>
  <c r="Q23" i="81"/>
  <c r="H23" i="81"/>
  <c r="G23" i="81"/>
  <c r="G30" i="81" l="1"/>
  <c r="H30" i="81"/>
  <c r="J30" i="81"/>
  <c r="K30" i="81"/>
  <c r="M30" i="81"/>
  <c r="N30" i="81"/>
  <c r="P30" i="81"/>
  <c r="Q30" i="81"/>
  <c r="G27" i="80"/>
  <c r="H27" i="80"/>
  <c r="J27" i="80"/>
  <c r="K27" i="80"/>
  <c r="M27" i="80"/>
  <c r="N27" i="80"/>
  <c r="P27" i="80"/>
  <c r="Q27" i="80"/>
  <c r="T29" i="81" l="1"/>
  <c r="T26" i="80"/>
  <c r="T30" i="79"/>
  <c r="G31" i="79" l="1"/>
  <c r="S8" i="79" l="1"/>
  <c r="J31" i="79"/>
  <c r="T26" i="81" l="1"/>
  <c r="S26" i="81"/>
  <c r="T25" i="81"/>
  <c r="S25" i="81"/>
  <c r="T23" i="80"/>
  <c r="S23" i="80"/>
  <c r="T22" i="80"/>
  <c r="S22" i="80"/>
  <c r="S30" i="79"/>
  <c r="T29" i="79"/>
  <c r="T27" i="79"/>
  <c r="S27" i="79"/>
  <c r="T26" i="79"/>
  <c r="S26" i="79"/>
  <c r="S29" i="81"/>
  <c r="T28" i="81"/>
  <c r="T22" i="81"/>
  <c r="S22" i="81"/>
  <c r="T21" i="81"/>
  <c r="S21" i="81"/>
  <c r="T20" i="81"/>
  <c r="S20" i="81"/>
  <c r="T19" i="81"/>
  <c r="S19" i="81"/>
  <c r="T15" i="81"/>
  <c r="S15" i="81"/>
  <c r="T18" i="81"/>
  <c r="S18" i="81"/>
  <c r="T17" i="81"/>
  <c r="S17" i="81"/>
  <c r="T16" i="81"/>
  <c r="S16" i="81"/>
  <c r="T14" i="81"/>
  <c r="S14" i="81"/>
  <c r="T12" i="81"/>
  <c r="S12" i="81"/>
  <c r="T11" i="81"/>
  <c r="S11" i="81"/>
  <c r="T10" i="81"/>
  <c r="S10" i="81"/>
  <c r="T9" i="81"/>
  <c r="S9" i="81"/>
  <c r="T8" i="81"/>
  <c r="S8" i="81"/>
  <c r="S26" i="80"/>
  <c r="T25" i="80"/>
  <c r="T19" i="80"/>
  <c r="S19" i="80"/>
  <c r="T18" i="80"/>
  <c r="S18" i="80"/>
  <c r="T17" i="80"/>
  <c r="S17" i="80"/>
  <c r="T16" i="80"/>
  <c r="S16" i="80"/>
  <c r="T15" i="80"/>
  <c r="S15" i="80"/>
  <c r="T14" i="80"/>
  <c r="S14" i="80"/>
  <c r="T12" i="80"/>
  <c r="S12" i="80"/>
  <c r="T11" i="80"/>
  <c r="S11" i="80"/>
  <c r="T10" i="80"/>
  <c r="S10" i="80"/>
  <c r="T9" i="80"/>
  <c r="S9" i="80"/>
  <c r="T8" i="80"/>
  <c r="S8" i="80"/>
  <c r="T23" i="79"/>
  <c r="S23" i="79"/>
  <c r="T22" i="79"/>
  <c r="S22" i="79"/>
  <c r="T21" i="79"/>
  <c r="S21" i="79"/>
  <c r="T20" i="79"/>
  <c r="S20" i="79"/>
  <c r="T19" i="79"/>
  <c r="S19" i="79"/>
  <c r="T18" i="79"/>
  <c r="S18" i="79"/>
  <c r="T17" i="79"/>
  <c r="S17" i="79"/>
  <c r="T16" i="79"/>
  <c r="S16" i="79"/>
  <c r="T15" i="79"/>
  <c r="S15" i="79"/>
  <c r="T14" i="79"/>
  <c r="S14" i="79"/>
  <c r="T12" i="79"/>
  <c r="S12" i="79"/>
  <c r="T11" i="79"/>
  <c r="S11" i="79"/>
  <c r="T10" i="79"/>
  <c r="S10" i="79"/>
  <c r="T9" i="79"/>
  <c r="S9" i="79"/>
  <c r="T8" i="79"/>
  <c r="S20" i="80" l="1"/>
  <c r="S23" i="81"/>
  <c r="T20" i="80"/>
  <c r="T27" i="80" s="1"/>
  <c r="T23" i="81"/>
  <c r="T30" i="81" s="1"/>
  <c r="S24" i="79"/>
  <c r="S31" i="79" s="1"/>
  <c r="S27" i="80"/>
  <c r="S30" i="81"/>
  <c r="T24" i="79"/>
  <c r="T31" i="79" s="1"/>
  <c r="Q20" i="77"/>
  <c r="P20" i="77"/>
  <c r="N20" i="77"/>
  <c r="M20" i="77"/>
  <c r="K20" i="77"/>
  <c r="J20" i="77"/>
  <c r="H20" i="77"/>
  <c r="G20" i="77"/>
  <c r="T19" i="77"/>
  <c r="S19" i="77"/>
  <c r="T18" i="77"/>
  <c r="T16" i="77"/>
  <c r="S16" i="77"/>
  <c r="T15" i="77"/>
  <c r="S15" i="77"/>
  <c r="T14" i="77"/>
  <c r="S14" i="77"/>
  <c r="T13" i="77"/>
  <c r="S13" i="77"/>
  <c r="T12" i="77"/>
  <c r="S12" i="77"/>
  <c r="T11" i="77"/>
  <c r="S11" i="77"/>
  <c r="T8" i="77"/>
  <c r="S8" i="77"/>
  <c r="T20" i="77" l="1"/>
  <c r="S20" i="77"/>
  <c r="R20" i="74"/>
  <c r="Q20" i="74"/>
  <c r="P20" i="74"/>
  <c r="O20" i="74"/>
  <c r="N20" i="74"/>
  <c r="M20" i="74"/>
  <c r="L20" i="74"/>
  <c r="K20" i="74"/>
  <c r="J20" i="74"/>
  <c r="I20" i="74"/>
  <c r="H20" i="74"/>
  <c r="G20" i="74"/>
  <c r="T19" i="74"/>
  <c r="S19" i="74"/>
  <c r="T18" i="74"/>
  <c r="S18" i="74"/>
  <c r="T16" i="74"/>
  <c r="S16" i="74"/>
  <c r="T15" i="74"/>
  <c r="S15" i="74"/>
  <c r="T14" i="74"/>
  <c r="S14" i="74"/>
  <c r="T13" i="74"/>
  <c r="S13" i="74"/>
  <c r="T12" i="74"/>
  <c r="S12" i="74"/>
  <c r="T11" i="74"/>
  <c r="S11" i="74"/>
  <c r="T10" i="74"/>
  <c r="S10" i="74"/>
  <c r="T9" i="74"/>
  <c r="S9" i="74"/>
  <c r="T8" i="74"/>
  <c r="S8" i="74"/>
  <c r="Q22" i="75"/>
  <c r="P22" i="75"/>
  <c r="N22" i="75"/>
  <c r="M22" i="75"/>
  <c r="K22" i="75"/>
  <c r="J22" i="75"/>
  <c r="H22" i="75"/>
  <c r="G22" i="75"/>
  <c r="T21" i="75"/>
  <c r="S21" i="75"/>
  <c r="T20" i="75"/>
  <c r="S20" i="75"/>
  <c r="T18" i="75"/>
  <c r="S18" i="75"/>
  <c r="T17" i="75"/>
  <c r="S17" i="75"/>
  <c r="T15" i="75"/>
  <c r="S15" i="75"/>
  <c r="T14" i="75"/>
  <c r="S14" i="75"/>
  <c r="T13" i="75"/>
  <c r="S13" i="75"/>
  <c r="T12" i="75"/>
  <c r="S12" i="75"/>
  <c r="T11" i="75"/>
  <c r="S11" i="75"/>
  <c r="T10" i="75"/>
  <c r="S10" i="75"/>
  <c r="T9" i="75"/>
  <c r="S9" i="75"/>
  <c r="T8" i="75"/>
  <c r="S8" i="75"/>
  <c r="Q20" i="76"/>
  <c r="P20" i="76"/>
  <c r="N20" i="76"/>
  <c r="M20" i="76"/>
  <c r="K20" i="76"/>
  <c r="J20" i="76"/>
  <c r="H20" i="76"/>
  <c r="G20" i="76"/>
  <c r="T19" i="76"/>
  <c r="S19" i="76"/>
  <c r="T18" i="76"/>
  <c r="S18" i="76"/>
  <c r="T16" i="76"/>
  <c r="S16" i="76"/>
  <c r="T15" i="76"/>
  <c r="S15" i="76"/>
  <c r="T14" i="76"/>
  <c r="S14" i="76"/>
  <c r="T13" i="76"/>
  <c r="S13" i="76"/>
  <c r="T12" i="76"/>
  <c r="S12" i="76"/>
  <c r="T11" i="76"/>
  <c r="S11" i="76"/>
  <c r="T10" i="76"/>
  <c r="S10" i="76"/>
  <c r="T9" i="76"/>
  <c r="S9" i="76"/>
  <c r="T8" i="76"/>
  <c r="S8" i="76"/>
  <c r="S20" i="74" l="1"/>
  <c r="S22" i="75"/>
  <c r="T22" i="75"/>
  <c r="S20" i="76"/>
  <c r="T20" i="76"/>
  <c r="T20" i="74"/>
  <c r="T16" i="53" l="1"/>
  <c r="S16" i="53"/>
  <c r="T12" i="61"/>
  <c r="S12" i="61"/>
  <c r="Q22" i="72" l="1"/>
  <c r="P22" i="72"/>
  <c r="N22" i="72"/>
  <c r="M22" i="72"/>
  <c r="K22" i="72"/>
  <c r="J22" i="72"/>
  <c r="H22" i="72"/>
  <c r="G22" i="72"/>
  <c r="T21" i="72"/>
  <c r="S21" i="72"/>
  <c r="T20" i="72"/>
  <c r="T18" i="72"/>
  <c r="S18" i="72"/>
  <c r="T17" i="72"/>
  <c r="S17" i="72"/>
  <c r="T16" i="72"/>
  <c r="S16" i="72"/>
  <c r="T15" i="72"/>
  <c r="S15" i="72"/>
  <c r="T13" i="72"/>
  <c r="S13" i="72"/>
  <c r="T12" i="72"/>
  <c r="S12" i="72"/>
  <c r="T11" i="72"/>
  <c r="S11" i="72"/>
  <c r="T10" i="72"/>
  <c r="S10" i="72"/>
  <c r="T9" i="72"/>
  <c r="S9" i="72"/>
  <c r="T8" i="72"/>
  <c r="S8" i="72"/>
  <c r="Q19" i="73"/>
  <c r="P19" i="73"/>
  <c r="N19" i="73"/>
  <c r="M19" i="73"/>
  <c r="K19" i="73"/>
  <c r="J19" i="73"/>
  <c r="H19" i="73"/>
  <c r="G19" i="73"/>
  <c r="T18" i="73"/>
  <c r="S18" i="73"/>
  <c r="T17" i="73"/>
  <c r="T15" i="73"/>
  <c r="S15" i="73"/>
  <c r="T14" i="73"/>
  <c r="S14" i="73"/>
  <c r="T13" i="73"/>
  <c r="S13" i="73"/>
  <c r="T12" i="73"/>
  <c r="S12" i="73"/>
  <c r="T11" i="73"/>
  <c r="S11" i="73"/>
  <c r="T10" i="73"/>
  <c r="S10" i="73"/>
  <c r="T9" i="73"/>
  <c r="S9" i="73"/>
  <c r="T8" i="73"/>
  <c r="S8" i="73"/>
  <c r="Q21" i="71"/>
  <c r="P21" i="71"/>
  <c r="N21" i="71"/>
  <c r="M21" i="71"/>
  <c r="K21" i="71"/>
  <c r="J21" i="71"/>
  <c r="H21" i="71"/>
  <c r="G21" i="71"/>
  <c r="T20" i="71"/>
  <c r="S20" i="71"/>
  <c r="T19" i="71"/>
  <c r="T17" i="71"/>
  <c r="S17" i="71"/>
  <c r="T16" i="71"/>
  <c r="S16" i="71"/>
  <c r="T15" i="71"/>
  <c r="S15" i="71"/>
  <c r="T14" i="71"/>
  <c r="S14" i="71"/>
  <c r="T13" i="71"/>
  <c r="S13" i="71"/>
  <c r="T12" i="71"/>
  <c r="S12" i="71"/>
  <c r="T8" i="71"/>
  <c r="S8" i="71"/>
  <c r="Q20" i="66"/>
  <c r="P20" i="66"/>
  <c r="N20" i="66"/>
  <c r="M20" i="66"/>
  <c r="K20" i="66"/>
  <c r="J20" i="66"/>
  <c r="H20" i="66"/>
  <c r="G20" i="66"/>
  <c r="T19" i="66"/>
  <c r="S19" i="66"/>
  <c r="T16" i="66"/>
  <c r="S16" i="66"/>
  <c r="T15" i="66"/>
  <c r="S15" i="66"/>
  <c r="T14" i="66"/>
  <c r="S14" i="66"/>
  <c r="T13" i="66"/>
  <c r="S13" i="66"/>
  <c r="T12" i="66"/>
  <c r="S12" i="66"/>
  <c r="T11" i="66"/>
  <c r="S11" i="66"/>
  <c r="T8" i="66"/>
  <c r="S8" i="66"/>
  <c r="Q19" i="65"/>
  <c r="P19" i="65"/>
  <c r="N19" i="65"/>
  <c r="M19" i="65"/>
  <c r="K19" i="65"/>
  <c r="J19" i="65"/>
  <c r="H19" i="65"/>
  <c r="G19" i="65"/>
  <c r="T18" i="65"/>
  <c r="S18" i="65"/>
  <c r="T17" i="65"/>
  <c r="T15" i="65"/>
  <c r="S15" i="65"/>
  <c r="T14" i="65"/>
  <c r="S14" i="65"/>
  <c r="T13" i="65"/>
  <c r="S13" i="65"/>
  <c r="T12" i="65"/>
  <c r="S12" i="65"/>
  <c r="T10" i="65"/>
  <c r="S10" i="65"/>
  <c r="T9" i="65"/>
  <c r="S9" i="65"/>
  <c r="T8" i="65"/>
  <c r="S8" i="65"/>
  <c r="Q19" i="58"/>
  <c r="P19" i="58"/>
  <c r="N19" i="58"/>
  <c r="M19" i="58"/>
  <c r="K19" i="58"/>
  <c r="J19" i="58"/>
  <c r="H19" i="58"/>
  <c r="G19" i="58"/>
  <c r="T18" i="58"/>
  <c r="S18" i="58"/>
  <c r="T15" i="58"/>
  <c r="S15" i="58"/>
  <c r="T14" i="58"/>
  <c r="S14" i="58"/>
  <c r="T13" i="58"/>
  <c r="S13" i="58"/>
  <c r="T12" i="58"/>
  <c r="S12" i="58"/>
  <c r="T11" i="58"/>
  <c r="S11" i="58"/>
  <c r="T10" i="58"/>
  <c r="S10" i="58"/>
  <c r="T8" i="58"/>
  <c r="S8" i="58"/>
  <c r="Q19" i="59"/>
  <c r="P19" i="59"/>
  <c r="N19" i="59"/>
  <c r="M19" i="59"/>
  <c r="K19" i="59"/>
  <c r="J19" i="59"/>
  <c r="H19" i="59"/>
  <c r="G19" i="59"/>
  <c r="T18" i="59"/>
  <c r="S18" i="59"/>
  <c r="T17" i="59"/>
  <c r="T15" i="59"/>
  <c r="S15" i="59"/>
  <c r="T14" i="59"/>
  <c r="S14" i="59"/>
  <c r="T13" i="59"/>
  <c r="S13" i="59"/>
  <c r="T12" i="59"/>
  <c r="S12" i="59"/>
  <c r="T11" i="59"/>
  <c r="S11" i="59"/>
  <c r="T9" i="59"/>
  <c r="S9" i="59"/>
  <c r="T8" i="59"/>
  <c r="S8" i="59"/>
  <c r="Q19" i="60"/>
  <c r="P19" i="60"/>
  <c r="N19" i="60"/>
  <c r="M19" i="60"/>
  <c r="K19" i="60"/>
  <c r="J19" i="60"/>
  <c r="H19" i="60"/>
  <c r="G19" i="60"/>
  <c r="T18" i="60"/>
  <c r="S18" i="60"/>
  <c r="T17" i="60"/>
  <c r="T15" i="60"/>
  <c r="S15" i="60"/>
  <c r="T14" i="60"/>
  <c r="S14" i="60"/>
  <c r="T13" i="60"/>
  <c r="S13" i="60"/>
  <c r="T12" i="60"/>
  <c r="S12" i="60"/>
  <c r="T10" i="60"/>
  <c r="S10" i="60"/>
  <c r="T9" i="60"/>
  <c r="S9" i="60"/>
  <c r="T8" i="60"/>
  <c r="S8" i="60"/>
  <c r="Q20" i="61"/>
  <c r="P20" i="61"/>
  <c r="N20" i="61"/>
  <c r="M20" i="61"/>
  <c r="K20" i="61"/>
  <c r="J20" i="61"/>
  <c r="H20" i="61"/>
  <c r="G20" i="61"/>
  <c r="T19" i="61"/>
  <c r="S19" i="61"/>
  <c r="T18" i="61"/>
  <c r="T16" i="61"/>
  <c r="S16" i="61"/>
  <c r="T15" i="61"/>
  <c r="S15" i="61"/>
  <c r="T14" i="61"/>
  <c r="S14" i="61"/>
  <c r="T13" i="61"/>
  <c r="S13" i="61"/>
  <c r="T11" i="61"/>
  <c r="S11" i="61"/>
  <c r="T10" i="61"/>
  <c r="S10" i="61"/>
  <c r="T9" i="61"/>
  <c r="S9" i="61"/>
  <c r="T8" i="61"/>
  <c r="S8" i="61"/>
  <c r="Q25" i="62"/>
  <c r="P25" i="62"/>
  <c r="N25" i="62"/>
  <c r="M25" i="62"/>
  <c r="K25" i="62"/>
  <c r="J25" i="62"/>
  <c r="H25" i="62"/>
  <c r="G25" i="62"/>
  <c r="T24" i="62"/>
  <c r="S24" i="62"/>
  <c r="T23" i="62"/>
  <c r="T21" i="62"/>
  <c r="S21" i="62"/>
  <c r="T20" i="62"/>
  <c r="S20" i="62"/>
  <c r="T19" i="62"/>
  <c r="S19" i="62"/>
  <c r="T17" i="62"/>
  <c r="S17" i="62"/>
  <c r="T16" i="62"/>
  <c r="S16" i="62"/>
  <c r="T15" i="62"/>
  <c r="S15" i="62"/>
  <c r="T14" i="62"/>
  <c r="S14" i="62"/>
  <c r="T13" i="62"/>
  <c r="S13" i="62"/>
  <c r="T12" i="62"/>
  <c r="S12" i="62"/>
  <c r="T11" i="62"/>
  <c r="S11" i="62"/>
  <c r="T10" i="62"/>
  <c r="S10" i="62"/>
  <c r="T9" i="62"/>
  <c r="S9" i="62"/>
  <c r="T8" i="62"/>
  <c r="S8" i="62"/>
  <c r="Q18" i="63"/>
  <c r="P18" i="63"/>
  <c r="N18" i="63"/>
  <c r="M18" i="63"/>
  <c r="K18" i="63"/>
  <c r="J18" i="63"/>
  <c r="H18" i="63"/>
  <c r="G18" i="63"/>
  <c r="T17" i="63"/>
  <c r="S17" i="63"/>
  <c r="T16" i="63"/>
  <c r="T14" i="63"/>
  <c r="S14" i="63"/>
  <c r="T13" i="63"/>
  <c r="S13" i="63"/>
  <c r="T12" i="63"/>
  <c r="S12" i="63"/>
  <c r="T11" i="63"/>
  <c r="S11" i="63"/>
  <c r="S10" i="63"/>
  <c r="T8" i="63"/>
  <c r="S8" i="63"/>
  <c r="T21" i="71" l="1"/>
  <c r="S20" i="61"/>
  <c r="S21" i="71"/>
  <c r="S22" i="72"/>
  <c r="T22" i="72"/>
  <c r="S19" i="60"/>
  <c r="S19" i="73"/>
  <c r="S25" i="62"/>
  <c r="T25" i="62"/>
  <c r="T19" i="59"/>
  <c r="S20" i="66"/>
  <c r="T20" i="66"/>
  <c r="S18" i="63"/>
  <c r="S19" i="65"/>
  <c r="T19" i="73"/>
  <c r="T18" i="63"/>
  <c r="T20" i="61"/>
  <c r="S19" i="59"/>
  <c r="T19" i="60"/>
  <c r="S19" i="58"/>
  <c r="T19" i="58"/>
  <c r="T19" i="65"/>
  <c r="H20" i="57"/>
  <c r="G20" i="57" l="1"/>
  <c r="J20" i="57" l="1"/>
  <c r="K20" i="57"/>
  <c r="M20" i="57"/>
  <c r="N20" i="57"/>
  <c r="P20" i="57"/>
  <c r="Q20" i="57"/>
  <c r="T16" i="57"/>
  <c r="S16" i="57"/>
  <c r="T15" i="57"/>
  <c r="S15" i="57"/>
  <c r="T19" i="57" l="1"/>
  <c r="S19" i="57"/>
  <c r="T18" i="57"/>
  <c r="T13" i="57"/>
  <c r="S13" i="57"/>
  <c r="T12" i="57"/>
  <c r="S12" i="57"/>
  <c r="T11" i="57"/>
  <c r="S11" i="57"/>
  <c r="T10" i="57"/>
  <c r="S10" i="57"/>
  <c r="T8" i="57"/>
  <c r="S8" i="57"/>
  <c r="S20" i="57" l="1"/>
  <c r="T20" i="57"/>
  <c r="G18" i="36"/>
  <c r="Q20" i="53" l="1"/>
  <c r="P20" i="53"/>
  <c r="N20" i="53"/>
  <c r="M20" i="53"/>
  <c r="K20" i="53"/>
  <c r="J20" i="53"/>
  <c r="H20" i="53"/>
  <c r="G20" i="53"/>
  <c r="T19" i="53"/>
  <c r="S19" i="53"/>
  <c r="T18" i="53"/>
  <c r="T15" i="53"/>
  <c r="S15" i="53"/>
  <c r="T14" i="53"/>
  <c r="S14" i="53"/>
  <c r="T13" i="53"/>
  <c r="S13" i="53"/>
  <c r="T11" i="53"/>
  <c r="S11" i="53"/>
  <c r="T10" i="53"/>
  <c r="S10" i="53"/>
  <c r="T9" i="53"/>
  <c r="S9" i="53"/>
  <c r="T8" i="53"/>
  <c r="S8" i="53"/>
  <c r="Q19" i="52"/>
  <c r="P19" i="52"/>
  <c r="N19" i="52"/>
  <c r="M19" i="52"/>
  <c r="K19" i="52"/>
  <c r="J19" i="52"/>
  <c r="H19" i="52"/>
  <c r="G19" i="52"/>
  <c r="T18" i="52"/>
  <c r="S18" i="52"/>
  <c r="T17" i="52"/>
  <c r="T15" i="52"/>
  <c r="S15" i="52"/>
  <c r="T14" i="52"/>
  <c r="S14" i="52"/>
  <c r="T13" i="52"/>
  <c r="S13" i="52"/>
  <c r="T11" i="52"/>
  <c r="S11" i="52"/>
  <c r="T10" i="52"/>
  <c r="S10" i="52"/>
  <c r="T9" i="52"/>
  <c r="S9" i="52"/>
  <c r="T8" i="52"/>
  <c r="S8" i="52"/>
  <c r="S20" i="53" l="1"/>
  <c r="T20" i="53"/>
  <c r="S19" i="52"/>
  <c r="T19" i="52"/>
  <c r="H24" i="32" l="1"/>
  <c r="J24" i="32"/>
  <c r="K24" i="32"/>
  <c r="M24" i="32"/>
  <c r="N24" i="32"/>
  <c r="P24" i="32"/>
  <c r="Q24" i="32"/>
  <c r="G24" i="32"/>
  <c r="T23" i="32"/>
  <c r="S23" i="32"/>
  <c r="T22" i="32"/>
  <c r="T20" i="32"/>
  <c r="S20" i="32"/>
  <c r="T13" i="32"/>
  <c r="S13" i="32"/>
  <c r="T12" i="32"/>
  <c r="S12" i="32"/>
  <c r="T15" i="32"/>
  <c r="S15" i="32"/>
  <c r="T14" i="32"/>
  <c r="S14" i="32"/>
  <c r="T11" i="32"/>
  <c r="S11" i="32"/>
  <c r="T10" i="32"/>
  <c r="S10" i="32"/>
  <c r="T9" i="32"/>
  <c r="S9" i="32"/>
  <c r="T8" i="32"/>
  <c r="S8" i="32"/>
  <c r="T18" i="32"/>
  <c r="S18" i="32"/>
  <c r="T19" i="32"/>
  <c r="S19" i="32"/>
  <c r="T16" i="32"/>
  <c r="S16" i="32"/>
  <c r="T17" i="32"/>
  <c r="S17" i="32"/>
  <c r="H27" i="31"/>
  <c r="J27" i="31"/>
  <c r="K27" i="31"/>
  <c r="M27" i="31"/>
  <c r="N27" i="31"/>
  <c r="P27" i="31"/>
  <c r="Q27" i="31"/>
  <c r="G27" i="31"/>
  <c r="T26" i="31"/>
  <c r="S26" i="31"/>
  <c r="T25" i="31"/>
  <c r="T23" i="31"/>
  <c r="S23" i="31"/>
  <c r="T19" i="31"/>
  <c r="S19" i="31"/>
  <c r="T18" i="31"/>
  <c r="S18" i="31"/>
  <c r="T17" i="31"/>
  <c r="S17" i="31"/>
  <c r="T16" i="31"/>
  <c r="S16" i="31"/>
  <c r="T15" i="31"/>
  <c r="S15" i="31"/>
  <c r="T14" i="31"/>
  <c r="S14" i="31"/>
  <c r="T13" i="31"/>
  <c r="S13" i="31"/>
  <c r="T12" i="31"/>
  <c r="S12" i="31"/>
  <c r="T11" i="31"/>
  <c r="S11" i="31"/>
  <c r="T10" i="31"/>
  <c r="S10" i="31"/>
  <c r="T9" i="31"/>
  <c r="S9" i="31"/>
  <c r="T8" i="31"/>
  <c r="S8" i="31"/>
  <c r="T20" i="31"/>
  <c r="S20" i="31"/>
  <c r="T21" i="31"/>
  <c r="S21" i="31"/>
  <c r="T22" i="31"/>
  <c r="S22" i="31"/>
  <c r="H18" i="36"/>
  <c r="J18" i="36"/>
  <c r="K18" i="36"/>
  <c r="M18" i="36"/>
  <c r="N18" i="36"/>
  <c r="P18" i="36"/>
  <c r="Q18" i="36"/>
  <c r="T17" i="36"/>
  <c r="S17" i="36"/>
  <c r="T16" i="36"/>
  <c r="T11" i="36"/>
  <c r="S11" i="36"/>
  <c r="T10" i="36"/>
  <c r="S10" i="36"/>
  <c r="T9" i="36"/>
  <c r="S9" i="36"/>
  <c r="T8" i="36"/>
  <c r="S8" i="36"/>
  <c r="T13" i="36"/>
  <c r="S13" i="36"/>
  <c r="T12" i="36"/>
  <c r="S12" i="36"/>
  <c r="T14" i="36"/>
  <c r="S14" i="36"/>
  <c r="Q20" i="44"/>
  <c r="P20" i="44"/>
  <c r="N20" i="44"/>
  <c r="M20" i="44"/>
  <c r="K20" i="44"/>
  <c r="J20" i="44"/>
  <c r="H20" i="44"/>
  <c r="G20" i="44"/>
  <c r="T19" i="44"/>
  <c r="S19" i="44"/>
  <c r="T18" i="44"/>
  <c r="T16" i="44"/>
  <c r="S16" i="44"/>
  <c r="T15" i="44"/>
  <c r="S15" i="44"/>
  <c r="T14" i="44"/>
  <c r="S14" i="44"/>
  <c r="T13" i="44"/>
  <c r="S13" i="44"/>
  <c r="T12" i="44"/>
  <c r="S12" i="44"/>
  <c r="T9" i="44"/>
  <c r="S9" i="44"/>
  <c r="T8" i="44"/>
  <c r="S8" i="44"/>
  <c r="S27" i="31" l="1"/>
  <c r="T27" i="31"/>
  <c r="S18" i="36"/>
  <c r="T18" i="36"/>
  <c r="S24" i="32"/>
  <c r="T24" i="32"/>
  <c r="S20" i="44"/>
  <c r="T20" i="44"/>
  <c r="Q20" i="29" l="1"/>
  <c r="P20" i="29"/>
  <c r="N20" i="29"/>
  <c r="M20" i="29"/>
  <c r="K20" i="29"/>
  <c r="J20" i="29"/>
  <c r="H20" i="29"/>
  <c r="G20" i="29"/>
  <c r="T19" i="29"/>
  <c r="S19" i="29"/>
  <c r="T18" i="29"/>
  <c r="T16" i="29"/>
  <c r="S16" i="29"/>
  <c r="T15" i="29"/>
  <c r="S15" i="29"/>
  <c r="T14" i="29"/>
  <c r="S14" i="29"/>
  <c r="T13" i="29"/>
  <c r="S13" i="29"/>
  <c r="T11" i="29"/>
  <c r="S11" i="29"/>
  <c r="T10" i="29"/>
  <c r="S10" i="29"/>
  <c r="T8" i="29"/>
  <c r="S8" i="29"/>
  <c r="Q20" i="28"/>
  <c r="P20" i="28"/>
  <c r="N20" i="28"/>
  <c r="M20" i="28"/>
  <c r="K20" i="28"/>
  <c r="J20" i="28"/>
  <c r="H20" i="28"/>
  <c r="G20" i="28"/>
  <c r="T19" i="28"/>
  <c r="S19" i="28"/>
  <c r="T18" i="28"/>
  <c r="T16" i="28"/>
  <c r="S16" i="28"/>
  <c r="T15" i="28"/>
  <c r="S15" i="28"/>
  <c r="T14" i="28"/>
  <c r="S14" i="28"/>
  <c r="T13" i="28"/>
  <c r="S13" i="28"/>
  <c r="T11" i="28"/>
  <c r="S11" i="28"/>
  <c r="T10" i="28"/>
  <c r="S10" i="28"/>
  <c r="T8" i="28"/>
  <c r="S8" i="28"/>
  <c r="T20" i="28" l="1"/>
  <c r="S20" i="28"/>
  <c r="S20" i="29"/>
  <c r="T20" i="29"/>
  <c r="Q20" i="27"/>
  <c r="P20" i="27"/>
  <c r="N20" i="27"/>
  <c r="M20" i="27"/>
  <c r="K20" i="27"/>
  <c r="J20" i="27"/>
  <c r="H20" i="27"/>
  <c r="G20" i="27"/>
  <c r="T19" i="27"/>
  <c r="S19" i="27"/>
  <c r="T18" i="27"/>
  <c r="T16" i="27"/>
  <c r="S16" i="27"/>
  <c r="T15" i="27"/>
  <c r="S15" i="27"/>
  <c r="T14" i="27"/>
  <c r="S14" i="27"/>
  <c r="T13" i="27"/>
  <c r="S13" i="27"/>
  <c r="T11" i="27"/>
  <c r="S11" i="27"/>
  <c r="T10" i="27"/>
  <c r="S10" i="27"/>
  <c r="T8" i="27"/>
  <c r="S8" i="27"/>
  <c r="Q20" i="26"/>
  <c r="P20" i="26"/>
  <c r="N20" i="26"/>
  <c r="M20" i="26"/>
  <c r="K20" i="26"/>
  <c r="J20" i="26"/>
  <c r="H20" i="26"/>
  <c r="G20" i="26"/>
  <c r="T19" i="26"/>
  <c r="S19" i="26"/>
  <c r="T16" i="26"/>
  <c r="S16" i="26"/>
  <c r="T15" i="26"/>
  <c r="S15" i="26"/>
  <c r="T14" i="26"/>
  <c r="S14" i="26"/>
  <c r="T13" i="26"/>
  <c r="S13" i="26"/>
  <c r="T11" i="26"/>
  <c r="S11" i="26"/>
  <c r="T10" i="26"/>
  <c r="S10" i="26"/>
  <c r="T8" i="26"/>
  <c r="S8" i="26"/>
  <c r="Q21" i="25"/>
  <c r="P21" i="25"/>
  <c r="N21" i="25"/>
  <c r="M21" i="25"/>
  <c r="K21" i="25"/>
  <c r="J21" i="25"/>
  <c r="H21" i="25"/>
  <c r="G21" i="25"/>
  <c r="T20" i="25"/>
  <c r="S20" i="25"/>
  <c r="T19" i="25"/>
  <c r="T17" i="25"/>
  <c r="S17" i="25"/>
  <c r="T16" i="25"/>
  <c r="S16" i="25"/>
  <c r="T15" i="25"/>
  <c r="S15" i="25"/>
  <c r="T14" i="25"/>
  <c r="S14" i="25"/>
  <c r="T12" i="25"/>
  <c r="S12" i="25"/>
  <c r="T11" i="25"/>
  <c r="S11" i="25"/>
  <c r="T8" i="25"/>
  <c r="S8" i="25"/>
  <c r="Q22" i="23"/>
  <c r="P22" i="23"/>
  <c r="N22" i="23"/>
  <c r="M22" i="23"/>
  <c r="K22" i="23"/>
  <c r="J22" i="23"/>
  <c r="H22" i="23"/>
  <c r="G22" i="23"/>
  <c r="T21" i="23"/>
  <c r="S21" i="23"/>
  <c r="T20" i="23"/>
  <c r="T18" i="23"/>
  <c r="S18" i="23"/>
  <c r="T17" i="23"/>
  <c r="S17" i="23"/>
  <c r="T16" i="23"/>
  <c r="S16" i="23"/>
  <c r="T15" i="23"/>
  <c r="S15" i="23"/>
  <c r="T8" i="23"/>
  <c r="S8" i="23"/>
  <c r="Q21" i="22"/>
  <c r="P21" i="22"/>
  <c r="N21" i="22"/>
  <c r="M21" i="22"/>
  <c r="K21" i="22"/>
  <c r="J21" i="22"/>
  <c r="H21" i="22"/>
  <c r="G21" i="22"/>
  <c r="T20" i="22"/>
  <c r="S20" i="22"/>
  <c r="T19" i="22"/>
  <c r="T17" i="22"/>
  <c r="S17" i="22"/>
  <c r="T16" i="22"/>
  <c r="S16" i="22"/>
  <c r="T15" i="22"/>
  <c r="S15" i="22"/>
  <c r="T14" i="22"/>
  <c r="S14" i="22"/>
  <c r="T8" i="22"/>
  <c r="S8" i="22"/>
  <c r="H21" i="21"/>
  <c r="J21" i="21"/>
  <c r="K21" i="21"/>
  <c r="M21" i="21"/>
  <c r="N21" i="21"/>
  <c r="P21" i="21"/>
  <c r="Q21" i="21"/>
  <c r="G21" i="21"/>
  <c r="T20" i="21"/>
  <c r="S20" i="21"/>
  <c r="T19" i="21"/>
  <c r="T17" i="21"/>
  <c r="S17" i="21"/>
  <c r="T16" i="21"/>
  <c r="S16" i="21"/>
  <c r="T15" i="21"/>
  <c r="S15" i="21"/>
  <c r="T14" i="21"/>
  <c r="S14" i="21"/>
  <c r="T12" i="21"/>
  <c r="S12" i="21"/>
  <c r="T11" i="21"/>
  <c r="S11" i="21"/>
  <c r="T9" i="21"/>
  <c r="S9" i="21"/>
  <c r="T8" i="21"/>
  <c r="S8" i="21"/>
  <c r="S21" i="22" l="1"/>
  <c r="S21" i="21"/>
  <c r="T21" i="21"/>
  <c r="T20" i="27"/>
  <c r="T20" i="26"/>
  <c r="T21" i="25"/>
  <c r="T22" i="23"/>
  <c r="T21" i="22"/>
  <c r="S20" i="27"/>
  <c r="S21" i="25"/>
  <c r="S22" i="23"/>
  <c r="S20" i="26"/>
  <c r="Q19" i="20"/>
  <c r="P19" i="20"/>
  <c r="N19" i="20"/>
  <c r="M19" i="20"/>
  <c r="K19" i="20"/>
  <c r="J19" i="20"/>
  <c r="H19" i="20"/>
  <c r="G19" i="20"/>
  <c r="T18" i="20"/>
  <c r="S18" i="20"/>
  <c r="T17" i="20"/>
  <c r="T15" i="20"/>
  <c r="S15" i="20"/>
  <c r="T14" i="20"/>
  <c r="S14" i="20"/>
  <c r="T13" i="20"/>
  <c r="S13" i="20"/>
  <c r="T12" i="20"/>
  <c r="S12" i="20"/>
  <c r="T11" i="20"/>
  <c r="S11" i="20"/>
  <c r="T10" i="20"/>
  <c r="S10" i="20"/>
  <c r="T9" i="20"/>
  <c r="S9" i="20"/>
  <c r="T8" i="20"/>
  <c r="S8" i="20"/>
  <c r="Q20" i="19"/>
  <c r="P20" i="19"/>
  <c r="N20" i="19"/>
  <c r="M20" i="19"/>
  <c r="K20" i="19"/>
  <c r="J20" i="19"/>
  <c r="H20" i="19"/>
  <c r="G20" i="19"/>
  <c r="T19" i="19"/>
  <c r="S19" i="19"/>
  <c r="T18" i="19"/>
  <c r="T16" i="19"/>
  <c r="S16" i="19"/>
  <c r="T15" i="19"/>
  <c r="S15" i="19"/>
  <c r="T14" i="19"/>
  <c r="S14" i="19"/>
  <c r="T13" i="19"/>
  <c r="S13" i="19"/>
  <c r="T12" i="19"/>
  <c r="S12" i="19"/>
  <c r="T11" i="19"/>
  <c r="S11" i="19"/>
  <c r="T8" i="19"/>
  <c r="S8" i="19"/>
  <c r="Q20" i="18"/>
  <c r="P20" i="18"/>
  <c r="N20" i="18"/>
  <c r="M20" i="18"/>
  <c r="K20" i="18"/>
  <c r="J20" i="18"/>
  <c r="H20" i="18"/>
  <c r="G20" i="18"/>
  <c r="T19" i="18"/>
  <c r="S19" i="18"/>
  <c r="T18" i="18"/>
  <c r="T16" i="18"/>
  <c r="S16" i="18"/>
  <c r="T15" i="18"/>
  <c r="S15" i="18"/>
  <c r="T14" i="18"/>
  <c r="S14" i="18"/>
  <c r="T13" i="18"/>
  <c r="S13" i="18"/>
  <c r="T12" i="18"/>
  <c r="S12" i="18"/>
  <c r="T11" i="18"/>
  <c r="S11" i="18"/>
  <c r="T8" i="18"/>
  <c r="S8" i="18"/>
  <c r="H20" i="17"/>
  <c r="J20" i="17"/>
  <c r="K20" i="17"/>
  <c r="M20" i="17"/>
  <c r="N20" i="17"/>
  <c r="P20" i="17"/>
  <c r="Q20" i="17"/>
  <c r="G20" i="17"/>
  <c r="T19" i="17"/>
  <c r="S19" i="17"/>
  <c r="T18" i="17"/>
  <c r="T16" i="17"/>
  <c r="S16" i="17"/>
  <c r="T15" i="17"/>
  <c r="S15" i="17"/>
  <c r="T14" i="17"/>
  <c r="S14" i="17"/>
  <c r="T13" i="17"/>
  <c r="S13" i="17"/>
  <c r="T12" i="17"/>
  <c r="S12" i="17"/>
  <c r="T11" i="17"/>
  <c r="S11" i="17"/>
  <c r="T10" i="17"/>
  <c r="S10" i="17"/>
  <c r="T8" i="17"/>
  <c r="S8" i="17"/>
  <c r="T20" i="19" l="1"/>
  <c r="T20" i="17"/>
  <c r="T20" i="18"/>
  <c r="S20" i="17"/>
  <c r="S20" i="19"/>
  <c r="S20" i="18"/>
  <c r="S19" i="20"/>
  <c r="T19" i="20"/>
  <c r="P31" i="79" l="1"/>
  <c r="K31" i="79"/>
  <c r="N31" i="79"/>
  <c r="H31" i="79"/>
  <c r="Q31" i="79"/>
  <c r="M31" i="79"/>
</calcChain>
</file>

<file path=xl/sharedStrings.xml><?xml version="1.0" encoding="utf-8"?>
<sst xmlns="http://schemas.openxmlformats.org/spreadsheetml/2006/main" count="5428" uniqueCount="492">
  <si>
    <t>Klasszikus hangszerművész</t>
  </si>
  <si>
    <t>Klasszikus énekművész</t>
  </si>
  <si>
    <t>Jazzhangszer-művész</t>
  </si>
  <si>
    <t>Egyházzene-művész</t>
  </si>
  <si>
    <t>Önálló szakok</t>
  </si>
  <si>
    <t>Zongora</t>
  </si>
  <si>
    <t>Operaének</t>
  </si>
  <si>
    <t>Jazz-zongora</t>
  </si>
  <si>
    <t>Egyházzene-művész (Orgona modullal)</t>
  </si>
  <si>
    <t>Kóruskarnagy</t>
  </si>
  <si>
    <t>Zongorakísérő-korrepetitor</t>
  </si>
  <si>
    <t>Oratórium- és dalének</t>
  </si>
  <si>
    <t>Jazzszaxofon</t>
  </si>
  <si>
    <t>Egyházzene-művész (Karvezetés modullal)</t>
  </si>
  <si>
    <t>Karmester</t>
  </si>
  <si>
    <t>Orgona</t>
  </si>
  <si>
    <t>Jazz-zeneszerző</t>
  </si>
  <si>
    <t>Egyházzene-művész (Liturgikus szólóének modullal)</t>
  </si>
  <si>
    <t>Muzikológus</t>
  </si>
  <si>
    <t>Csembaló</t>
  </si>
  <si>
    <t>Etnomuzikológia spec.</t>
  </si>
  <si>
    <t>Harmonika</t>
  </si>
  <si>
    <t>Zeneszerző</t>
  </si>
  <si>
    <t>Hárfa</t>
  </si>
  <si>
    <t>Elektronikus zeneszerzés spec.</t>
  </si>
  <si>
    <t>Gitár</t>
  </si>
  <si>
    <t>Alkalmazott zeneszerzés spec.</t>
  </si>
  <si>
    <t>Cimbalom</t>
  </si>
  <si>
    <t>Hegedű</t>
  </si>
  <si>
    <t>Mélyhegedű</t>
  </si>
  <si>
    <t>Gordonka</t>
  </si>
  <si>
    <t>Gordon</t>
  </si>
  <si>
    <t>Fuvola</t>
  </si>
  <si>
    <t>Oboa</t>
  </si>
  <si>
    <t>Klarinét</t>
  </si>
  <si>
    <t>Szaxofon</t>
  </si>
  <si>
    <t>Fagott</t>
  </si>
  <si>
    <t>Kürt</t>
  </si>
  <si>
    <t>Trombita</t>
  </si>
  <si>
    <t>Harsona</t>
  </si>
  <si>
    <t>Tuba</t>
  </si>
  <si>
    <t>Ütőhangszerek</t>
  </si>
  <si>
    <t>KLASSZIKUS HANGSZERMŰVÉSZ MESTERKÉPZÉSI SZAK - ZONGORA SZAKIRÁNY</t>
  </si>
  <si>
    <t>Ajánlott tanterv</t>
  </si>
  <si>
    <t>Hatályos: 2017. szeptember 1-től</t>
  </si>
  <si>
    <t>TANTÁRGY</t>
  </si>
  <si>
    <t>FÉLÉVEK</t>
  </si>
  <si>
    <t>NEVE</t>
  </si>
  <si>
    <t>KÓDJA</t>
  </si>
  <si>
    <t>ELŐFELTÉTEL</t>
  </si>
  <si>
    <t>ÓRA JEL-LEGE</t>
  </si>
  <si>
    <t>ÓRA-TÍPUS</t>
  </si>
  <si>
    <t>IDŐ-TAR-TAM*</t>
  </si>
  <si>
    <t>1.</t>
  </si>
  <si>
    <t>2.</t>
  </si>
  <si>
    <t>3.</t>
  </si>
  <si>
    <t>4.</t>
  </si>
  <si>
    <t>ÖSSZ. ÓRA</t>
  </si>
  <si>
    <t>ÖSSZ. KR.</t>
  </si>
  <si>
    <t>ÓRA</t>
  </si>
  <si>
    <t>KR.</t>
  </si>
  <si>
    <t>SZ.</t>
  </si>
  <si>
    <t>Kötelező tantárgyak</t>
  </si>
  <si>
    <t>Zongora főtárgy</t>
  </si>
  <si>
    <t>M_FT_Z</t>
  </si>
  <si>
    <t>R</t>
  </si>
  <si>
    <t>e</t>
  </si>
  <si>
    <t>gy</t>
  </si>
  <si>
    <t>v</t>
  </si>
  <si>
    <t>Kortárs zongorazene</t>
  </si>
  <si>
    <t>csop</t>
  </si>
  <si>
    <t>Kamarazene</t>
  </si>
  <si>
    <t>Zenetörténet</t>
  </si>
  <si>
    <t>M_ZT</t>
  </si>
  <si>
    <t>ea</t>
  </si>
  <si>
    <t>Analízis</t>
  </si>
  <si>
    <t>M_AN</t>
  </si>
  <si>
    <t>sz</t>
  </si>
  <si>
    <t>Művészeti menedzsment ismeretek</t>
  </si>
  <si>
    <t>M_MMI</t>
  </si>
  <si>
    <t>Szabadon választható tantárgyak</t>
  </si>
  <si>
    <t>Meghirdetés szerint **</t>
  </si>
  <si>
    <t>Felkészülés a diplomahangversenyre</t>
  </si>
  <si>
    <t>M_FD</t>
  </si>
  <si>
    <t>ko</t>
  </si>
  <si>
    <t>ÖSSZESEN:</t>
  </si>
  <si>
    <t>A záróvizsga részei:</t>
  </si>
  <si>
    <t xml:space="preserve">   diplomahangverseny</t>
  </si>
  <si>
    <t xml:space="preserve">   komplex szóbeli vizsga</t>
  </si>
  <si>
    <t>Rövidítések:</t>
  </si>
  <si>
    <t xml:space="preserve">Előfeltételek: </t>
  </si>
  <si>
    <t>Tanóra jellege:</t>
  </si>
  <si>
    <t>Óratípusok és rövidítéseik:</t>
  </si>
  <si>
    <t>A számonkérés formái:</t>
  </si>
  <si>
    <t xml:space="preserve">   üres mező = a tantárgy felvételének nincs előfeltétele</t>
  </si>
  <si>
    <t xml:space="preserve">   e = egyéni</t>
  </si>
  <si>
    <t xml:space="preserve">   ea = előadás</t>
  </si>
  <si>
    <t xml:space="preserve">   v = vizsga</t>
  </si>
  <si>
    <t xml:space="preserve">   R = ráépülő tantárgy (a tantárgy egyes tanegységeinek felvétele </t>
  </si>
  <si>
    <t xml:space="preserve">   csop = csoportos</t>
  </si>
  <si>
    <t xml:space="preserve">   sz = szeminárium</t>
  </si>
  <si>
    <t xml:space="preserve">   gy = gyakorlati jegy</t>
  </si>
  <si>
    <t xml:space="preserve">         csak az előző tanegység sikeres teljesítése után történhet)</t>
  </si>
  <si>
    <t xml:space="preserve">   gy = gyakorlat</t>
  </si>
  <si>
    <t xml:space="preserve">   kód = az előfeltételként teljesítendő tantárgy kódja</t>
  </si>
  <si>
    <t xml:space="preserve">   ko = konzultáció</t>
  </si>
  <si>
    <t>Megjegyzések:</t>
  </si>
  <si>
    <t xml:space="preserve">A képzés tanóráinak teljes számát a kötelező tantárgyak és a hallgató által teljesített szabadon választható tantárgyak óraszáma együttesen képezi. </t>
  </si>
  <si>
    <t>* Egy egész tanóra időtartama percben megadva.</t>
  </si>
  <si>
    <t xml:space="preserve">** A szabadon választható tantárgyakat a hallgató az itt megjelöltektől eltérően, a szabadon választható tantárgyakhoz rendelt össz-kreditértéken belül, </t>
  </si>
  <si>
    <t xml:space="preserve">     tetszőleges félév- és kreditfelosztásban veheti fel.</t>
  </si>
  <si>
    <t xml:space="preserve">     Az egyes szabadon választható tantárgyak kreditértéke és óraszáma eltérő lehet, az aktuális félévi meghirdetésektől függ. </t>
  </si>
  <si>
    <t>KLASSZIKUS HANGSZERMŰVÉSZ MESTERKÉPZÉSI SZAK - ZONGORAKÍSÉRŐ-KORREPETITOR SZAKIRÁNY</t>
  </si>
  <si>
    <t>Dal- és oratóriumkíséret főtárgy</t>
  </si>
  <si>
    <t>M_FT_DOK</t>
  </si>
  <si>
    <t>Hangszerkíséret főtárgy</t>
  </si>
  <si>
    <t>M_FT_HK</t>
  </si>
  <si>
    <t>Operakorrepetíció</t>
  </si>
  <si>
    <t>M_OPK</t>
  </si>
  <si>
    <t>Énekes repertoárismeret</t>
  </si>
  <si>
    <t>Hangszeres repertoárismeret</t>
  </si>
  <si>
    <t>Stílustanulmányok (opera)</t>
  </si>
  <si>
    <t>M_ST_ZK</t>
  </si>
  <si>
    <t>Zongorakíséret-korrepetíció gyakorlat</t>
  </si>
  <si>
    <t>M_ZKG</t>
  </si>
  <si>
    <t>Transzponálás és partitúrajáték</t>
  </si>
  <si>
    <t>M_TP_ZK</t>
  </si>
  <si>
    <t>Continuo-játék</t>
  </si>
  <si>
    <t>M_CJ_ZK</t>
  </si>
  <si>
    <t>M_CS_ZK</t>
  </si>
  <si>
    <r>
      <t>A képzés tanóráinak teljes számát a kötelező tantárgyak</t>
    </r>
    <r>
      <rPr>
        <sz val="9"/>
        <color theme="1"/>
        <rFont val="Calibri"/>
        <family val="2"/>
        <charset val="238"/>
        <scheme val="minor"/>
      </rPr>
      <t xml:space="preserve">, valamint a hallgató által teljesített szabadon választható tantárgyak óraszáma együttesen képezi. </t>
    </r>
  </si>
  <si>
    <t>KLASSZIKUS HANGSZERMŰVÉSZ MESTERKÉPZÉSI SZAK - ORGONA SZAKIRÁNY</t>
  </si>
  <si>
    <t>Hatályos: 2022. szeptember 1-től</t>
  </si>
  <si>
    <t>Orgona főtárgy</t>
  </si>
  <si>
    <t>M_FT_OG-22</t>
  </si>
  <si>
    <t>Improvizáció</t>
  </si>
  <si>
    <t>M_I_OG</t>
  </si>
  <si>
    <t>Organológia</t>
  </si>
  <si>
    <t>M_OGA</t>
  </si>
  <si>
    <t>Hangszeres együttjáték</t>
  </si>
  <si>
    <t>M_HEJ</t>
  </si>
  <si>
    <t>Zeneszerzés</t>
  </si>
  <si>
    <t>M_ZSZ_OG(20)</t>
  </si>
  <si>
    <t>M_Z_OG</t>
  </si>
  <si>
    <t>KLASSZIKUS HANGSZERMŰVÉSZ MESTERKÉPZÉSI SZAK - CSEMBALÓ SZAKIRÁNY</t>
  </si>
  <si>
    <t>Csembaló főtárgy</t>
  </si>
  <si>
    <t>M_FT_CS</t>
  </si>
  <si>
    <t>Repertoárismeret</t>
  </si>
  <si>
    <t>M_RI_CS</t>
  </si>
  <si>
    <t>cs</t>
  </si>
  <si>
    <t>Continuos kamarazene</t>
  </si>
  <si>
    <t>M_CKZ</t>
  </si>
  <si>
    <t>KLASSZIKUS HANGSZERMŰVÉSZ MESTERKÉPZÉSI SZAK - HARMONIKA SZAKIRÁNY</t>
  </si>
  <si>
    <t>Harmonika főtárgy</t>
  </si>
  <si>
    <t>M_FT_HR</t>
  </si>
  <si>
    <t>M_RI_HR</t>
  </si>
  <si>
    <t>Kortárszene</t>
  </si>
  <si>
    <t>M_KOZ</t>
  </si>
  <si>
    <t>Hangszerjavítás</t>
  </si>
  <si>
    <t>M_HJ_HR</t>
  </si>
  <si>
    <t>KLASSZIKUS HANGSZERMŰVÉSZ MESTERKÉPZÉSI SZAK - HÁRFA SZAKIRÁNY</t>
  </si>
  <si>
    <t>Hárfa főtárgy</t>
  </si>
  <si>
    <t>M_FT_HF</t>
  </si>
  <si>
    <t>Zenekar</t>
  </si>
  <si>
    <t>M_ZK4</t>
  </si>
  <si>
    <t>Zenekari szólamismeret</t>
  </si>
  <si>
    <t>Kortárs zene</t>
  </si>
  <si>
    <t>KLASSZIKUS HANGSZERMŰVÉSZ MESTERKÉPZÉSI SZAK - GITÁR SZAKIRÁNY</t>
  </si>
  <si>
    <t>Hatályos: 2021. szeptember 1-től</t>
  </si>
  <si>
    <t>Gitár főtárgy</t>
  </si>
  <si>
    <t>M_FT_GT(21)</t>
  </si>
  <si>
    <t>Kötelezően választható tantárgyak **</t>
  </si>
  <si>
    <t>Gitárzenekar</t>
  </si>
  <si>
    <t>M_GTZ</t>
  </si>
  <si>
    <t>Kórus</t>
  </si>
  <si>
    <t>M_K3(19)</t>
  </si>
  <si>
    <t>Meghirdetés szerint ***</t>
  </si>
  <si>
    <r>
      <t xml:space="preserve">** A </t>
    </r>
    <r>
      <rPr>
        <i/>
        <sz val="9"/>
        <color theme="1"/>
        <rFont val="Calibri"/>
        <family val="2"/>
        <charset val="238"/>
        <scheme val="minor"/>
      </rPr>
      <t>Gitárzenekar</t>
    </r>
    <r>
      <rPr>
        <sz val="9"/>
        <color theme="1"/>
        <rFont val="Calibri"/>
        <family val="2"/>
        <charset val="238"/>
        <scheme val="minor"/>
      </rPr>
      <t xml:space="preserve"> és a </t>
    </r>
    <r>
      <rPr>
        <i/>
        <sz val="9"/>
        <color theme="1"/>
        <rFont val="Calibri"/>
        <family val="2"/>
        <charset val="238"/>
        <scheme val="minor"/>
      </rPr>
      <t>Kórus</t>
    </r>
    <r>
      <rPr>
        <sz val="9"/>
        <color theme="1"/>
        <rFont val="Calibri"/>
        <family val="2"/>
        <charset val="238"/>
        <scheme val="minor"/>
      </rPr>
      <t xml:space="preserve"> tantárgyak választhatósága az egyes tanegységekre (félévekre) egyenként is vonatkozik.</t>
    </r>
  </si>
  <si>
    <t xml:space="preserve">*** A szabadon választható tantárgyakat a hallgató az itt megjelöltektől eltérően, a szabadon választható tantárgyakhoz rendelt össz-kreditértéken belül, </t>
  </si>
  <si>
    <t>KLASSZIKUS HANGSZERMŰVÉSZ MESTERKÉPZÉSI SZAK - CIMBALOM SZAKIRÁNY</t>
  </si>
  <si>
    <t>Cimbalom főtárgy</t>
  </si>
  <si>
    <t>M_FT_CIM</t>
  </si>
  <si>
    <t>M_I_CIM</t>
  </si>
  <si>
    <t>Hangszerjavítás-hangolás</t>
  </si>
  <si>
    <t>M_HJH_CIM</t>
  </si>
  <si>
    <t>KLASSZIKUS HANGSZERMŰVÉSZ MESTERKÉPZÉSI SZAK - HEGEDŰ SZAKIRÁNY</t>
  </si>
  <si>
    <t>Hatályos: 2019. szeptember 1-től</t>
  </si>
  <si>
    <t>Hegedű főtárgy</t>
  </si>
  <si>
    <t>M_FT_HE(19)</t>
  </si>
  <si>
    <t>Vonósnégyes</t>
  </si>
  <si>
    <t>M_ZK6</t>
  </si>
  <si>
    <t>M_ZSI_V</t>
  </si>
  <si>
    <t xml:space="preserve">A képzés tanóráinak teljes számát a kötelező tantárgyak, valamint a hallgató által teljesített szabadon választható tantárgyak óraszáma együttesen képezi. </t>
  </si>
  <si>
    <t>KLASSZIKUS HANGSZERMŰVÉSZ MESTERKÉPZÉSI SZAK - MÉLYHEGEDŰ SZAKIRÁNY</t>
  </si>
  <si>
    <t>Mélyhegedű főtárgy</t>
  </si>
  <si>
    <t>M_FT_MHE(19)</t>
  </si>
  <si>
    <t>KLASSZIKUS HANGSZERMŰVÉSZ MESTERKÉPZÉSI SZAK - GORDONKA SZAKIRÁNY</t>
  </si>
  <si>
    <t>Gordonka főtárgy</t>
  </si>
  <si>
    <t>M_FT_GKA(19)</t>
  </si>
  <si>
    <t>KLASSZIKUS HANGSZERMŰVÉSZ MESTERKÉPZÉSI SZAK - GORDON SZAKIRÁNY</t>
  </si>
  <si>
    <t>Gordon főtárgy</t>
  </si>
  <si>
    <t>M_FT_GD(19)</t>
  </si>
  <si>
    <t>M_ZK_GD</t>
  </si>
  <si>
    <t>M_ZSI_GD</t>
  </si>
  <si>
    <t>KLASSZIKUS HANGSZERMŰVÉSZ MESTERKÉPZÉSI SZAK - FUVOLA SZAKIRÁNY</t>
  </si>
  <si>
    <t>Fuvola főtárgy</t>
  </si>
  <si>
    <t>M_FT_FU</t>
  </si>
  <si>
    <t xml:space="preserve">Zenekar </t>
  </si>
  <si>
    <t>M_ZSI_F(19)</t>
  </si>
  <si>
    <t>KLASSZIKUS HANGSZERMŰVÉSZ MESTERKÉPZÉSI SZAK - OBOA SZAKIRÁNY</t>
  </si>
  <si>
    <t>Oboa főtárgy</t>
  </si>
  <si>
    <t>M_FT_OB</t>
  </si>
  <si>
    <t>KLASSZIKUS HANGSZERMŰVÉSZ MESTERKÉPZÉSI SZAK - KLARINÉT SZAKIRÁNY</t>
  </si>
  <si>
    <t>Klarinét főtárgy</t>
  </si>
  <si>
    <t>M_FT_KL</t>
  </si>
  <si>
    <t>KLASSZIKUS HANGSZERMŰVÉSZ MESTERKÉPZÉSI SZAK - SZAXOFON SZAKIRÁNY</t>
  </si>
  <si>
    <t>Szaxofon főtárgy</t>
  </si>
  <si>
    <t>M_FT_SX</t>
  </si>
  <si>
    <t>KLASSZIKUS HANGSZERMŰVÉSZ MESTERKÉPZÉSI SZAK - FAGOTT SZAKIRÁNY</t>
  </si>
  <si>
    <t>Fagott főtárgy</t>
  </si>
  <si>
    <t>M_FT_FA</t>
  </si>
  <si>
    <t>KLASSZIKUS HANGSZERMŰVÉSZ MESTERKÉPZÉSI SZAK - KÜRT SZAKIRÁNY</t>
  </si>
  <si>
    <t>Kürt főtárgy</t>
  </si>
  <si>
    <t>M_FT_KU</t>
  </si>
  <si>
    <t>KLASSZIKUS HANGSZERMŰVÉSZ MESTERKÉPZÉSI SZAK - TROMBITA SZAKIRÁNY</t>
  </si>
  <si>
    <t>Trombita főtárgy</t>
  </si>
  <si>
    <t>M_FT_TR</t>
  </si>
  <si>
    <t>KLASSZIKUS HANGSZERMŰVÉSZ MESTERKÉPZÉSI SZAK - HARSONA SZAKIRÁNY</t>
  </si>
  <si>
    <t>Harsona főtárgy</t>
  </si>
  <si>
    <t>M_FT_HRS</t>
  </si>
  <si>
    <t>KLASSZIKUS HANGSZERMŰVÉSZ MESTERKÉPZÉSI SZAK - TUBA SZAKIRÁNY</t>
  </si>
  <si>
    <t>Tuba főtárgy</t>
  </si>
  <si>
    <t>M_FT_TU</t>
  </si>
  <si>
    <t>KLASSZIKUS HANGSZERMŰVÉSZ MESTERKÉPZÉSI SZAK - ÜTŐHANGSZEREK SZAKIRÁNY</t>
  </si>
  <si>
    <t>Ütőhangszerek főtárgy</t>
  </si>
  <si>
    <t>M_FT_Ü</t>
  </si>
  <si>
    <t>M_RI_Ü-22</t>
  </si>
  <si>
    <t>M_ZSI_Ü</t>
  </si>
  <si>
    <t>KLASSZIKUS ÉNEKMŰVÉSZ MESTERKÉPZÉSI SZAK - OPERAÉNEK SZAKIRÁNY</t>
  </si>
  <si>
    <t>Operaének főtárgy</t>
  </si>
  <si>
    <t>M_FT_OP(21)</t>
  </si>
  <si>
    <t>Korrepetíció</t>
  </si>
  <si>
    <t>Színpadi játék</t>
  </si>
  <si>
    <t>M_SJ(21)</t>
  </si>
  <si>
    <t>Szerepgyakorlat</t>
  </si>
  <si>
    <t>M_SG</t>
  </si>
  <si>
    <t>Színpadi mozgás</t>
  </si>
  <si>
    <t>M_SM</t>
  </si>
  <si>
    <t>Stílustanulmányok</t>
  </si>
  <si>
    <t>M_ST_OP</t>
  </si>
  <si>
    <t>KLASSZIKUS ÉNEKMŰVÉSZ MESTERKÉPZÉSI SZAK - ORATÓRIUM- ÉS DALÉNEK SZAKIRÁNY</t>
  </si>
  <si>
    <t>Oratórium- és dalének főtárgy</t>
  </si>
  <si>
    <t>M_FT_OR(19)</t>
  </si>
  <si>
    <t>Dalirodalom</t>
  </si>
  <si>
    <t>M_DI_OR</t>
  </si>
  <si>
    <t>Oratórium- és daltörténet</t>
  </si>
  <si>
    <t>M_ODT</t>
  </si>
  <si>
    <t>JAZZHANGSZER-MŰVÉSZ MESTERKÉPZÉSI SZAK - JAZZ-ZONGORA SZAKIRÁNY</t>
  </si>
  <si>
    <t>Hatályos: 2020. szeptember 1-től</t>
  </si>
  <si>
    <t>Jazz-zongora főtárgy</t>
  </si>
  <si>
    <t>M_FT_JZ</t>
  </si>
  <si>
    <t>Klasszikus zongora</t>
  </si>
  <si>
    <t>Kiszenekari gyakorlat</t>
  </si>
  <si>
    <t>M_KZGY</t>
  </si>
  <si>
    <t>Nagyzenekari gyakorlat</t>
  </si>
  <si>
    <t>M_NZGY</t>
  </si>
  <si>
    <t>Szekciópróba</t>
  </si>
  <si>
    <t>M_SP</t>
  </si>
  <si>
    <t>R; P: M_NZGY</t>
  </si>
  <si>
    <t>Magyar és európai jazztörténet</t>
  </si>
  <si>
    <t>M_MEJT</t>
  </si>
  <si>
    <t>M_AN_J</t>
  </si>
  <si>
    <t>Hangszerelés</t>
  </si>
  <si>
    <t>M_HSZ_J</t>
  </si>
  <si>
    <t>Szabadon választható tantárgyak**</t>
  </si>
  <si>
    <t xml:space="preserve">   P = a megjelölt tanegységgel párhuzamosan vagy azt követően vehető fel</t>
  </si>
  <si>
    <r>
      <t xml:space="preserve">A képzés tanóráinak teljes számát a kötelező tantárgyak </t>
    </r>
    <r>
      <rPr>
        <sz val="9"/>
        <rFont val="Calibri"/>
        <family val="2"/>
        <charset val="238"/>
        <scheme val="minor"/>
      </rPr>
      <t>és</t>
    </r>
    <r>
      <rPr>
        <sz val="9"/>
        <color theme="1"/>
        <rFont val="Calibri"/>
        <family val="2"/>
        <charset val="238"/>
        <scheme val="minor"/>
      </rPr>
      <t xml:space="preserve"> a hallgató által teljesített szabadon választható tantárgyak óraszáma együttesen képezi. </t>
    </r>
  </si>
  <si>
    <t>JAZZHANGSZER-MŰVÉSZ MESTERKÉPZÉSI SZAK - JAZZSZAXOFON SZAKIRÁNY</t>
  </si>
  <si>
    <t>Jazzszaxofon főtárgy</t>
  </si>
  <si>
    <t>M_FT_JSX</t>
  </si>
  <si>
    <t>Kötelezően választható tantárgyak</t>
  </si>
  <si>
    <t>Klasszikus fuvola</t>
  </si>
  <si>
    <t>Klasszikus klarinét</t>
  </si>
  <si>
    <t>JAZZ-ZENESZERZŐ MESTERKÉPZÉSI SZAK</t>
  </si>
  <si>
    <t>Jazz-zeneszerzés főtárgy</t>
  </si>
  <si>
    <t>M_FT_JZS</t>
  </si>
  <si>
    <t>Klasszikus zeneszerzés</t>
  </si>
  <si>
    <t>Stílusismeret</t>
  </si>
  <si>
    <t>M_SI</t>
  </si>
  <si>
    <t>EGYHÁZZENE-MŰVÉSZ MESTERKÉPZÉSI SZAK - EGYHÁZZENE (Orgona kötelezően választható modullal)</t>
  </si>
  <si>
    <t>Komplex liturgikus gyakorlat főtárgy</t>
  </si>
  <si>
    <t>M_FT_KLG(21)</t>
  </si>
  <si>
    <t>M_K_EZ(21)</t>
  </si>
  <si>
    <t xml:space="preserve">Zeneszerzés </t>
  </si>
  <si>
    <t>M_ZSZ_EZ(20)</t>
  </si>
  <si>
    <t>Orgona kötelezően választható modul</t>
  </si>
  <si>
    <t>M_O_EO(21)</t>
  </si>
  <si>
    <t>Előadói gyakorlat és korrepetíció</t>
  </si>
  <si>
    <t>M_EK_EZ(21)</t>
  </si>
  <si>
    <t>Liturgikus orgonajáték</t>
  </si>
  <si>
    <t>M_LOJ_EO(21)</t>
  </si>
  <si>
    <t>Transzponálás, partitúrajáték és continuo</t>
  </si>
  <si>
    <t>M_TPC_EO(21)</t>
  </si>
  <si>
    <t>Orgonairodalom</t>
  </si>
  <si>
    <t>M_OIR(21)</t>
  </si>
  <si>
    <t>Népénektörténet</t>
  </si>
  <si>
    <t>M_NT(21)</t>
  </si>
  <si>
    <t>Modul összesen:</t>
  </si>
  <si>
    <t>Felekezet szerint kötelezően választható tantárgyak**</t>
  </si>
  <si>
    <t>Liturgiatörténet (katolikus)</t>
  </si>
  <si>
    <t>M_LT_K(21)</t>
  </si>
  <si>
    <t>Liturgiatörténet (protestáns)</t>
  </si>
  <si>
    <t>M_LT_P(21)</t>
  </si>
  <si>
    <t xml:space="preserve">   szakdolgozat</t>
  </si>
  <si>
    <t xml:space="preserve">A képzés tanóráinak teljes számát a kötelező tantárgyak és a kötelezően választható tantárgyak, valamint a hallgató által teljesített </t>
  </si>
  <si>
    <t xml:space="preserve">szabadon választható tantárgyak óraszáma együttesen képezi. </t>
  </si>
  <si>
    <t>** A kettő közül az egyik tantárgy elvégzése kötelező, a hallgató választása szerint.</t>
  </si>
  <si>
    <t xml:space="preserve">       tetszőleges félév- és kreditfelosztásban veheti fel.</t>
  </si>
  <si>
    <t xml:space="preserve">       Az egyes szabadon választható tantárgyak kreditértéke és óraszáma eltérő lehet, az aktuális félévi meghirdetésektől függ. </t>
  </si>
  <si>
    <t>EGYHÁZZENE-MŰVÉSZ MESTERKÉPZÉSI SZAK - EGYHÁZZENE (Karvezetés kötelezően választható modullal)</t>
  </si>
  <si>
    <t>Karvezetés kötelezően választható modul</t>
  </si>
  <si>
    <t>Kórusvezénylés</t>
  </si>
  <si>
    <t>M_KV_EK(21)</t>
  </si>
  <si>
    <t>M_O_EZ(21)</t>
  </si>
  <si>
    <t>M_LOJ_EZ(21)</t>
  </si>
  <si>
    <t>Hangképzés</t>
  </si>
  <si>
    <t>M_HK_EK(21)</t>
  </si>
  <si>
    <t>Gregorián és graduál repertoárismeret</t>
  </si>
  <si>
    <t>M_GGR(21)</t>
  </si>
  <si>
    <t>Többszólamú repertoárismeret</t>
  </si>
  <si>
    <t>M_TRI(21)</t>
  </si>
  <si>
    <t>Menzurális paleográfia</t>
  </si>
  <si>
    <t>M_MP(21)</t>
  </si>
  <si>
    <t>Keleti liturgikus ének</t>
  </si>
  <si>
    <t>M_KLE(21)</t>
  </si>
  <si>
    <t>EGYHÁZZENE-MŰVÉSZ MESTERKÉPZÉSI SZAK - EGYHÁZZENE (Liturgikus szólóének kötelezően választható modullal)</t>
  </si>
  <si>
    <t>Liturgikus szólóének kötelezően választható modul</t>
  </si>
  <si>
    <t>M_HK_LS(21)</t>
  </si>
  <si>
    <t>M_EK_EZ_LS(21)</t>
  </si>
  <si>
    <t>M_KV_EZ(21)</t>
  </si>
  <si>
    <t>Hangegészségtan</t>
  </si>
  <si>
    <t>M_HET(21)</t>
  </si>
  <si>
    <t>M_ODT_E(19)</t>
  </si>
  <si>
    <t xml:space="preserve">KÓRUSKARNAGY MESTERKÉPZÉSI SZAK </t>
  </si>
  <si>
    <t>Vezényléstechnika főtárgy</t>
  </si>
  <si>
    <t>M_FT_VT(21)</t>
  </si>
  <si>
    <t>Énekkari vezénylés főtárgy</t>
  </si>
  <si>
    <t>M_FT_EV(21)</t>
  </si>
  <si>
    <t>Zenekari vezénylés (oratórium)</t>
  </si>
  <si>
    <t>M_ZKV_KK</t>
  </si>
  <si>
    <t>M_RI_KK</t>
  </si>
  <si>
    <t>Az énekkari vezénylés módszertana</t>
  </si>
  <si>
    <t>M_EVM_18</t>
  </si>
  <si>
    <t>Kórushospitálás</t>
  </si>
  <si>
    <t>M_KHP</t>
  </si>
  <si>
    <t>Előadói gyakorlat</t>
  </si>
  <si>
    <t>M_EG_KK</t>
  </si>
  <si>
    <t>M_HK_KK</t>
  </si>
  <si>
    <t>Kamaraének</t>
  </si>
  <si>
    <t>M_KEN_KK</t>
  </si>
  <si>
    <t>Diplomakórus</t>
  </si>
  <si>
    <t>M_DK</t>
  </si>
  <si>
    <t>M_Z_KK</t>
  </si>
  <si>
    <t>Szolfézs</t>
  </si>
  <si>
    <t>M_SZF_KK</t>
  </si>
  <si>
    <t>KARMESTER MESTERKÉPZÉSI SZAK - ZENEKARI KARMESTER SZAKIRÁNY</t>
  </si>
  <si>
    <t>Vezénylés főtárgy</t>
  </si>
  <si>
    <t>M_FT_VEZ(21)</t>
  </si>
  <si>
    <t>Énekkari vezénylés (oratórium)</t>
  </si>
  <si>
    <t>M_EV</t>
  </si>
  <si>
    <t>Zenekari hospitálás</t>
  </si>
  <si>
    <t>M_ZH</t>
  </si>
  <si>
    <t>M_OPK_KM</t>
  </si>
  <si>
    <t>M_Z_KM</t>
  </si>
  <si>
    <t>Társas zene</t>
  </si>
  <si>
    <t>M_TZE_KM</t>
  </si>
  <si>
    <t>M_HK_KM</t>
  </si>
  <si>
    <t>M_HSZ_KM</t>
  </si>
  <si>
    <t>M_TP_KM</t>
  </si>
  <si>
    <t>MUZIKOLÓGUS MESTERKÉPZÉSI SZAK</t>
  </si>
  <si>
    <t>20. és 21. századi magyar zene főtárgy</t>
  </si>
  <si>
    <t>M_FT_XXMZ</t>
  </si>
  <si>
    <t>Magyarország zenekultúrája</t>
  </si>
  <si>
    <t>M_MZK</t>
  </si>
  <si>
    <t>A zenetudomány technikái</t>
  </si>
  <si>
    <t>M_ZTT</t>
  </si>
  <si>
    <t>Műelemzés, műértelmezés</t>
  </si>
  <si>
    <t>M_MM</t>
  </si>
  <si>
    <t>Zenei interpretációk elemzése</t>
  </si>
  <si>
    <t>M_ZIE</t>
  </si>
  <si>
    <t>Zenekritika, zenei publicisztika</t>
  </si>
  <si>
    <t>M_ZZP</t>
  </si>
  <si>
    <t>Kreatív írás</t>
  </si>
  <si>
    <t>M_KRI</t>
  </si>
  <si>
    <t>Kulturális intézmények működése, szerzői jog</t>
  </si>
  <si>
    <t>M_KIM</t>
  </si>
  <si>
    <t>Szakdolgozat</t>
  </si>
  <si>
    <t>M_SZD</t>
  </si>
  <si>
    <t>MUZIKOLÓGUS MESTERKÉPZÉSI SZAK - ETNOMUZIKOLÓGIA SPECIALIZÁCIÓ</t>
  </si>
  <si>
    <t>Etnomuzikológia specializáció</t>
  </si>
  <si>
    <t>Etnomuzikológia főtárgy</t>
  </si>
  <si>
    <t>M_FT_EM</t>
  </si>
  <si>
    <t>A népzenetudomány technikái</t>
  </si>
  <si>
    <t>M_NZT</t>
  </si>
  <si>
    <t>Népzenei analízis</t>
  </si>
  <si>
    <t>M_AN_EM</t>
  </si>
  <si>
    <t>Népi társas zene</t>
  </si>
  <si>
    <t>M_NTZ</t>
  </si>
  <si>
    <t>ZENESZERZŐ MESTERKÉPZÉSI SZAK</t>
  </si>
  <si>
    <t>Zeneszerzés főtárgy</t>
  </si>
  <si>
    <t>M_FT_ZSZ(19)</t>
  </si>
  <si>
    <t>20-21. századi hangszerelés főtárgy</t>
  </si>
  <si>
    <t>M_FT_XXH(19)</t>
  </si>
  <si>
    <t>Klasszikus kompozíciós gyakorlat főtárgy</t>
  </si>
  <si>
    <t>M_FT_KKG(19)</t>
  </si>
  <si>
    <t>Kortárs kompozíciós technikák főtárgy</t>
  </si>
  <si>
    <t>M_FT_KKT(19)</t>
  </si>
  <si>
    <t>1945 utáni zenetörténet</t>
  </si>
  <si>
    <t>M_45(19)</t>
  </si>
  <si>
    <t>Formatan és analízis</t>
  </si>
  <si>
    <t>M_FAN</t>
  </si>
  <si>
    <t>ZENESZERZŐ MESTERKÉPZÉSI SZAK - ELEKTROAKUSZTIKUS ZENESZERZÉS SPECIALIZÁCIÓ</t>
  </si>
  <si>
    <t>Elektroakusztikus zeneszerzés specializáció</t>
  </si>
  <si>
    <t>Interaktív zenei projekt</t>
  </si>
  <si>
    <t>M_IZP(19)</t>
  </si>
  <si>
    <t>Kompozíciós módszerek (elemzés, gyakorlat)</t>
  </si>
  <si>
    <t>M_KM(19)</t>
  </si>
  <si>
    <t>M_TZE_ELZ(19)</t>
  </si>
  <si>
    <t>Diplomamunka</t>
  </si>
  <si>
    <t>M_DM</t>
  </si>
  <si>
    <t xml:space="preserve">   diplomamunka</t>
  </si>
  <si>
    <t>ZENESZERZŐ MESTERKÉPZÉSI SZAK - ALKALMAZOTT ZENESZERZÉS SPECIALIZÁCIÓ</t>
  </si>
  <si>
    <t>Alkalmazott zeneszerzés specializáció</t>
  </si>
  <si>
    <t>Logic, stúdiótechnika főtárgy</t>
  </si>
  <si>
    <t>M_FT_LST(19)</t>
  </si>
  <si>
    <t>Könnyűzenei gyakorlat főtárgy</t>
  </si>
  <si>
    <t>M_FT_KG</t>
  </si>
  <si>
    <t>M_FT_KKT_A</t>
  </si>
  <si>
    <t>Filmzene analízis</t>
  </si>
  <si>
    <t>M_FA(20)</t>
  </si>
  <si>
    <t>M_KZ-22</t>
  </si>
  <si>
    <t>M_KF-22</t>
  </si>
  <si>
    <t>M_KK-22</t>
  </si>
  <si>
    <t>M_KZS-22</t>
  </si>
  <si>
    <t>M_K2</t>
  </si>
  <si>
    <t>Váltóhangszer - esz klarinét</t>
  </si>
  <si>
    <t>Váltóhangszer - basszusklarinét</t>
  </si>
  <si>
    <t>Hatályos: 2023. szeptember 1-től</t>
  </si>
  <si>
    <t>Jazzének</t>
  </si>
  <si>
    <t>Jazzbőgő</t>
  </si>
  <si>
    <t>JAZZÉNEK-MŰVÉSZ MESTERKÉPZÉSI SZAK</t>
  </si>
  <si>
    <t>Jazzének főtárgy</t>
  </si>
  <si>
    <t>Klasszikus ének</t>
  </si>
  <si>
    <t>Jazzkar</t>
  </si>
  <si>
    <t>Jazzvokál-hangszerelés</t>
  </si>
  <si>
    <t>Mobilitási ablakok: 2. félév, 3. félév</t>
  </si>
  <si>
    <t>JAZZHANGSZER-MŰVÉSZ MESTERKÉPZÉSI SZAK - JAZZBŐGŐ SZAKIRÁNY</t>
  </si>
  <si>
    <t>Jazzbőgő főtárgy</t>
  </si>
  <si>
    <t>Klasszikus gordon</t>
  </si>
  <si>
    <t>M_FT_JE-23</t>
  </si>
  <si>
    <t>M_KE-23</t>
  </si>
  <si>
    <t>M_JVH-23</t>
  </si>
  <si>
    <t>M_JK-23</t>
  </si>
  <si>
    <t>M_FT_JB-23</t>
  </si>
  <si>
    <t>M_KGD-23</t>
  </si>
  <si>
    <t>M_VH_TSX-23</t>
  </si>
  <si>
    <t>Váltóhangszer - piccolo</t>
  </si>
  <si>
    <t>M_VH_PC-23</t>
  </si>
  <si>
    <t>Váltóhangszer - angolkürt</t>
  </si>
  <si>
    <t>M_VH_AK-23</t>
  </si>
  <si>
    <t>Váltóhangszer - kontrafagott</t>
  </si>
  <si>
    <t>M_VH_KF-23</t>
  </si>
  <si>
    <t>M_VH_EKL-23</t>
  </si>
  <si>
    <t>M_VH_BKL-23</t>
  </si>
  <si>
    <t>Váltóhangszer - tenor és szoprán szaxofon</t>
  </si>
  <si>
    <t>M_I_Z-24</t>
  </si>
  <si>
    <t>M_KZO-24</t>
  </si>
  <si>
    <t>M_HRI-24</t>
  </si>
  <si>
    <t>M_ERI-24</t>
  </si>
  <si>
    <t>M_I_CS-24</t>
  </si>
  <si>
    <t>M_ZSI_HF-24</t>
  </si>
  <si>
    <t>M_VN-24</t>
  </si>
  <si>
    <t>Jazzének-művész</t>
  </si>
  <si>
    <t>Hatályos: 2025. szeptember 1-től</t>
  </si>
  <si>
    <t>M_SB-25</t>
  </si>
  <si>
    <t>Színpadi beszéd</t>
  </si>
  <si>
    <t>M_KR_OP-25</t>
  </si>
  <si>
    <t>M_KR_OR-25</t>
  </si>
  <si>
    <t>Tantervek 2025. szeptember 1-től – MA</t>
  </si>
  <si>
    <t>KZ4-25</t>
  </si>
  <si>
    <t>M_SRI-25</t>
  </si>
  <si>
    <t>Szimfonikus repertoárismeret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</si>
</sst>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88">
    <xf numFmtId="0" fontId="0" fillId="0" borderId="0" xfId="0"/>
    <xf numFmtId="0" fontId="2" fillId="0" borderId="3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67" xfId="0" applyFont="1" applyBorder="1"/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7" xfId="0" applyFont="1" applyBorder="1" applyAlignment="1">
      <alignment horizontal="left"/>
    </xf>
    <xf numFmtId="0" fontId="2" fillId="0" borderId="71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96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92" xfId="0" applyFont="1" applyBorder="1" applyAlignment="1">
      <alignment horizontal="center" wrapText="1"/>
    </xf>
    <xf numFmtId="0" fontId="2" fillId="0" borderId="70" xfId="0" applyFont="1" applyBorder="1"/>
    <xf numFmtId="0" fontId="2" fillId="0" borderId="101" xfId="0" applyFont="1" applyBorder="1" applyAlignment="1">
      <alignment horizontal="center" wrapText="1"/>
    </xf>
    <xf numFmtId="0" fontId="2" fillId="0" borderId="105" xfId="0" applyFont="1" applyBorder="1" applyAlignment="1">
      <alignment horizontal="center"/>
    </xf>
    <xf numFmtId="0" fontId="2" fillId="0" borderId="90" xfId="0" applyFont="1" applyBorder="1" applyAlignment="1">
      <alignment horizontal="center" wrapText="1"/>
    </xf>
    <xf numFmtId="0" fontId="2" fillId="0" borderId="65" xfId="0" applyFont="1" applyBorder="1" applyAlignment="1">
      <alignment horizontal="center"/>
    </xf>
    <xf numFmtId="0" fontId="4" fillId="0" borderId="95" xfId="0" applyFont="1" applyBorder="1"/>
    <xf numFmtId="164" fontId="2" fillId="0" borderId="5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84" xfId="0" applyNumberFormat="1" applyFont="1" applyBorder="1" applyAlignment="1">
      <alignment horizontal="center"/>
    </xf>
    <xf numFmtId="164" fontId="2" fillId="0" borderId="74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4" fontId="2" fillId="0" borderId="108" xfId="0" applyNumberFormat="1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4" fillId="0" borderId="107" xfId="0" applyFont="1" applyBorder="1"/>
    <xf numFmtId="164" fontId="2" fillId="0" borderId="36" xfId="0" applyNumberFormat="1" applyFont="1" applyBorder="1" applyAlignment="1">
      <alignment horizontal="center"/>
    </xf>
    <xf numFmtId="0" fontId="7" fillId="0" borderId="0" xfId="0" applyFont="1"/>
    <xf numFmtId="0" fontId="2" fillId="0" borderId="91" xfId="0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4" fontId="2" fillId="0" borderId="73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164" fontId="3" fillId="0" borderId="81" xfId="0" applyNumberFormat="1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164" fontId="3" fillId="0" borderId="94" xfId="0" applyNumberFormat="1" applyFont="1" applyBorder="1" applyAlignment="1">
      <alignment horizontal="center"/>
    </xf>
    <xf numFmtId="164" fontId="3" fillId="0" borderId="84" xfId="0" applyNumberFormat="1" applyFont="1" applyBorder="1" applyAlignment="1">
      <alignment horizontal="center"/>
    </xf>
    <xf numFmtId="0" fontId="2" fillId="0" borderId="102" xfId="0" applyFont="1" applyBorder="1" applyAlignment="1">
      <alignment horizontal="center"/>
    </xf>
    <xf numFmtId="0" fontId="3" fillId="0" borderId="10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69" xfId="0" applyFont="1" applyBorder="1"/>
    <xf numFmtId="0" fontId="2" fillId="0" borderId="77" xfId="0" applyFont="1" applyBorder="1"/>
    <xf numFmtId="0" fontId="3" fillId="0" borderId="81" xfId="0" applyFont="1" applyBorder="1" applyAlignment="1">
      <alignment horizontal="center"/>
    </xf>
    <xf numFmtId="0" fontId="2" fillId="0" borderId="104" xfId="0" applyFont="1" applyBorder="1" applyAlignment="1">
      <alignment horizontal="center"/>
    </xf>
    <xf numFmtId="0" fontId="2" fillId="0" borderId="106" xfId="0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9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00" xfId="0" applyFont="1" applyBorder="1" applyAlignment="1">
      <alignment horizontal="center" wrapText="1"/>
    </xf>
    <xf numFmtId="0" fontId="9" fillId="0" borderId="76" xfId="0" applyFont="1" applyBorder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12" fillId="0" borderId="14" xfId="0" applyFont="1" applyBorder="1"/>
    <xf numFmtId="0" fontId="12" fillId="0" borderId="0" xfId="0" applyFont="1"/>
    <xf numFmtId="0" fontId="0" fillId="0" borderId="14" xfId="0" applyBorder="1"/>
    <xf numFmtId="0" fontId="14" fillId="0" borderId="14" xfId="2" applyFill="1" applyBorder="1"/>
    <xf numFmtId="0" fontId="9" fillId="0" borderId="22" xfId="0" applyFont="1" applyBorder="1" applyAlignment="1">
      <alignment horizontal="center"/>
    </xf>
    <xf numFmtId="164" fontId="9" fillId="0" borderId="75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4" fontId="9" fillId="0" borderId="58" xfId="0" applyNumberFormat="1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81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82" xfId="0" applyFont="1" applyBorder="1" applyAlignment="1">
      <alignment horizontal="center"/>
    </xf>
    <xf numFmtId="0" fontId="9" fillId="0" borderId="93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101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9" fillId="0" borderId="62" xfId="0" applyFont="1" applyBorder="1" applyAlignment="1">
      <alignment horizontal="center" wrapText="1"/>
    </xf>
    <xf numFmtId="0" fontId="9" fillId="0" borderId="90" xfId="0" applyFont="1" applyBorder="1" applyAlignment="1">
      <alignment horizontal="center" wrapText="1"/>
    </xf>
    <xf numFmtId="0" fontId="9" fillId="0" borderId="63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164" fontId="9" fillId="0" borderId="74" xfId="0" applyNumberFormat="1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164" fontId="10" fillId="0" borderId="81" xfId="0" applyNumberFormat="1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2" fillId="0" borderId="118" xfId="0" applyFont="1" applyBorder="1" applyAlignment="1">
      <alignment horizontal="left"/>
    </xf>
    <xf numFmtId="0" fontId="2" fillId="0" borderId="1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122" xfId="0" applyFont="1" applyBorder="1" applyAlignment="1">
      <alignment horizontal="center"/>
    </xf>
    <xf numFmtId="164" fontId="2" fillId="0" borderId="119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9" fillId="0" borderId="70" xfId="0" applyFont="1" applyBorder="1"/>
    <xf numFmtId="0" fontId="2" fillId="0" borderId="125" xfId="0" applyFont="1" applyBorder="1" applyAlignment="1">
      <alignment horizontal="center" wrapText="1"/>
    </xf>
    <xf numFmtId="0" fontId="2" fillId="0" borderId="126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4" fillId="0" borderId="120" xfId="0" applyFont="1" applyBorder="1"/>
    <xf numFmtId="0" fontId="2" fillId="0" borderId="5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7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2" fillId="0" borderId="70" xfId="0" applyFont="1" applyBorder="1" applyAlignment="1">
      <alignment horizontal="left"/>
    </xf>
    <xf numFmtId="0" fontId="2" fillId="0" borderId="64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4" fillId="0" borderId="14" xfId="2" applyBorder="1"/>
    <xf numFmtId="0" fontId="9" fillId="0" borderId="33" xfId="0" applyFont="1" applyBorder="1" applyAlignment="1">
      <alignment horizontal="center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67" xfId="0" applyFont="1" applyBorder="1" applyAlignment="1">
      <alignment horizontal="left"/>
    </xf>
    <xf numFmtId="0" fontId="2" fillId="0" borderId="14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69" xfId="0" applyFont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56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68" xfId="0" applyFont="1" applyBorder="1" applyAlignment="1">
      <alignment horizontal="left"/>
    </xf>
    <xf numFmtId="0" fontId="2" fillId="0" borderId="23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29" xfId="0" applyFont="1" applyBorder="1" applyAlignment="1">
      <alignment horizontal="center"/>
    </xf>
    <xf numFmtId="0" fontId="2" fillId="0" borderId="78" xfId="0" applyFont="1" applyBorder="1" applyAlignment="1">
      <alignment horizontal="left"/>
    </xf>
    <xf numFmtId="0" fontId="2" fillId="0" borderId="88" xfId="0" applyFont="1" applyBorder="1" applyAlignment="1">
      <alignment horizontal="left"/>
    </xf>
    <xf numFmtId="0" fontId="2" fillId="0" borderId="71" xfId="0" applyFont="1" applyBorder="1" applyAlignment="1">
      <alignment horizontal="center" wrapText="1"/>
    </xf>
    <xf numFmtId="0" fontId="2" fillId="0" borderId="89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9" fillId="0" borderId="71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2" fillId="0" borderId="80" xfId="0" applyFont="1" applyBorder="1" applyAlignment="1">
      <alignment horizontal="center" wrapText="1"/>
    </xf>
    <xf numFmtId="0" fontId="2" fillId="0" borderId="82" xfId="0" applyFont="1" applyBorder="1" applyAlignment="1">
      <alignment horizontal="center" wrapText="1"/>
    </xf>
    <xf numFmtId="0" fontId="9" fillId="0" borderId="80" xfId="0" applyFont="1" applyBorder="1" applyAlignment="1">
      <alignment horizontal="center" wrapText="1"/>
    </xf>
    <xf numFmtId="0" fontId="9" fillId="0" borderId="82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0" xfId="0" applyFont="1"/>
    <xf numFmtId="0" fontId="2" fillId="0" borderId="100" xfId="0" applyFont="1" applyBorder="1" applyAlignment="1">
      <alignment horizontal="center" wrapText="1"/>
    </xf>
    <xf numFmtId="164" fontId="3" fillId="0" borderId="50" xfId="0" applyNumberFormat="1" applyFont="1" applyBorder="1" applyAlignment="1">
      <alignment horizontal="center"/>
    </xf>
    <xf numFmtId="164" fontId="10" fillId="0" borderId="50" xfId="0" applyNumberFormat="1" applyFont="1" applyBorder="1" applyAlignment="1">
      <alignment horizontal="center"/>
    </xf>
    <xf numFmtId="0" fontId="2" fillId="0" borderId="128" xfId="0" applyFont="1" applyBorder="1" applyAlignment="1">
      <alignment horizontal="center"/>
    </xf>
    <xf numFmtId="0" fontId="2" fillId="0" borderId="125" xfId="0" applyFont="1" applyBorder="1" applyAlignment="1">
      <alignment horizontal="center"/>
    </xf>
    <xf numFmtId="0" fontId="2" fillId="0" borderId="126" xfId="0" applyFont="1" applyBorder="1" applyAlignment="1">
      <alignment horizontal="center"/>
    </xf>
    <xf numFmtId="0" fontId="2" fillId="0" borderId="124" xfId="0" applyFont="1" applyBorder="1" applyAlignment="1">
      <alignment horizontal="center"/>
    </xf>
    <xf numFmtId="0" fontId="2" fillId="0" borderId="99" xfId="0" applyFont="1" applyBorder="1" applyAlignment="1">
      <alignment horizontal="center" wrapText="1"/>
    </xf>
    <xf numFmtId="0" fontId="2" fillId="0" borderId="78" xfId="0" applyFont="1" applyBorder="1"/>
    <xf numFmtId="164" fontId="2" fillId="0" borderId="30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75" xfId="0" applyNumberFormat="1" applyFont="1" applyBorder="1" applyAlignment="1">
      <alignment horizontal="center"/>
    </xf>
    <xf numFmtId="164" fontId="2" fillId="0" borderId="127" xfId="0" applyNumberFormat="1" applyFont="1" applyBorder="1" applyAlignment="1">
      <alignment horizontal="center"/>
    </xf>
    <xf numFmtId="164" fontId="2" fillId="0" borderId="121" xfId="0" applyNumberFormat="1" applyFont="1" applyBorder="1" applyAlignment="1">
      <alignment horizontal="center"/>
    </xf>
    <xf numFmtId="164" fontId="3" fillId="0" borderId="48" xfId="0" applyNumberFormat="1" applyFont="1" applyBorder="1" applyAlignment="1">
      <alignment horizontal="center"/>
    </xf>
    <xf numFmtId="164" fontId="10" fillId="0" borderId="4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2" fillId="0" borderId="8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8" fillId="0" borderId="0" xfId="0" applyFont="1"/>
    <xf numFmtId="0" fontId="0" fillId="0" borderId="0" xfId="0" applyAlignment="1">
      <alignment wrapText="1"/>
    </xf>
    <xf numFmtId="0" fontId="12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14" fillId="0" borderId="14" xfId="2" applyBorder="1" applyAlignment="1">
      <alignment wrapText="1"/>
    </xf>
    <xf numFmtId="0" fontId="14" fillId="0" borderId="0" xfId="2" applyBorder="1" applyAlignment="1">
      <alignment wrapText="1"/>
    </xf>
    <xf numFmtId="0" fontId="4" fillId="0" borderId="118" xfId="0" applyFont="1" applyBorder="1"/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wrapText="1"/>
    </xf>
    <xf numFmtId="0" fontId="9" fillId="0" borderId="136" xfId="0" applyFont="1" applyBorder="1" applyAlignment="1">
      <alignment horizontal="center" vertical="center"/>
    </xf>
    <xf numFmtId="0" fontId="2" fillId="0" borderId="180" xfId="0" applyFont="1" applyBorder="1" applyAlignment="1">
      <alignment horizontal="left"/>
    </xf>
    <xf numFmtId="0" fontId="9" fillId="0" borderId="71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203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62" xfId="0" applyFont="1" applyBorder="1" applyAlignment="1">
      <alignment horizontal="center" vertical="center"/>
    </xf>
    <xf numFmtId="0" fontId="9" fillId="0" borderId="206" xfId="0" applyFont="1" applyBorder="1" applyAlignment="1">
      <alignment horizontal="center" vertical="center"/>
    </xf>
    <xf numFmtId="0" fontId="2" fillId="0" borderId="146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216" xfId="0" applyFont="1" applyBorder="1" applyAlignment="1">
      <alignment horizontal="center"/>
    </xf>
    <xf numFmtId="0" fontId="0" fillId="0" borderId="110" xfId="0" applyBorder="1"/>
    <xf numFmtId="0" fontId="2" fillId="0" borderId="123" xfId="0" applyFont="1" applyBorder="1" applyAlignment="1">
      <alignment horizontal="left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2" fillId="0" borderId="217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2" fillId="0" borderId="165" xfId="0" applyFont="1" applyBorder="1" applyAlignment="1">
      <alignment horizontal="center" wrapText="1"/>
    </xf>
    <xf numFmtId="0" fontId="2" fillId="0" borderId="102" xfId="0" applyFont="1" applyBorder="1" applyAlignment="1">
      <alignment horizontal="center" wrapText="1"/>
    </xf>
    <xf numFmtId="0" fontId="9" fillId="0" borderId="77" xfId="0" applyFont="1" applyBorder="1"/>
    <xf numFmtId="0" fontId="2" fillId="0" borderId="16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84" xfId="0" applyFont="1" applyBorder="1"/>
    <xf numFmtId="0" fontId="2" fillId="0" borderId="84" xfId="0" applyFont="1" applyBorder="1" applyAlignment="1">
      <alignment horizontal="center"/>
    </xf>
    <xf numFmtId="164" fontId="10" fillId="0" borderId="124" xfId="0" applyNumberFormat="1" applyFont="1" applyBorder="1" applyAlignment="1">
      <alignment horizontal="center"/>
    </xf>
    <xf numFmtId="0" fontId="10" fillId="0" borderId="125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0" fontId="10" fillId="0" borderId="127" xfId="0" applyFont="1" applyBorder="1" applyAlignment="1">
      <alignment horizontal="center"/>
    </xf>
    <xf numFmtId="0" fontId="2" fillId="0" borderId="68" xfId="0" applyFont="1" applyBorder="1"/>
    <xf numFmtId="0" fontId="2" fillId="0" borderId="111" xfId="0" applyFont="1" applyBorder="1"/>
    <xf numFmtId="0" fontId="2" fillId="0" borderId="112" xfId="0" applyFont="1" applyBorder="1" applyAlignment="1">
      <alignment horizontal="center" wrapText="1"/>
    </xf>
    <xf numFmtId="0" fontId="2" fillId="0" borderId="113" xfId="0" applyFont="1" applyBorder="1" applyAlignment="1">
      <alignment horizontal="center" wrapText="1"/>
    </xf>
    <xf numFmtId="0" fontId="2" fillId="0" borderId="114" xfId="0" applyFont="1" applyBorder="1" applyAlignment="1">
      <alignment horizontal="center" wrapText="1"/>
    </xf>
    <xf numFmtId="0" fontId="2" fillId="0" borderId="115" xfId="0" applyFont="1" applyBorder="1" applyAlignment="1">
      <alignment horizontal="center" wrapText="1"/>
    </xf>
    <xf numFmtId="0" fontId="2" fillId="0" borderId="112" xfId="0" applyFont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164" fontId="2" fillId="0" borderId="116" xfId="0" applyNumberFormat="1" applyFont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0" xfId="0" applyFont="1" applyBorder="1" applyAlignment="1">
      <alignment horizontal="left"/>
    </xf>
    <xf numFmtId="0" fontId="2" fillId="0" borderId="3" xfId="0" applyFont="1" applyBorder="1"/>
    <xf numFmtId="0" fontId="2" fillId="0" borderId="75" xfId="0" applyFont="1" applyBorder="1"/>
    <xf numFmtId="0" fontId="2" fillId="0" borderId="73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75" xfId="0" applyFont="1" applyBorder="1" applyAlignment="1">
      <alignment horizontal="left"/>
    </xf>
    <xf numFmtId="0" fontId="2" fillId="0" borderId="7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/>
    </xf>
    <xf numFmtId="0" fontId="2" fillId="0" borderId="9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164" fontId="2" fillId="0" borderId="2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164" fontId="2" fillId="0" borderId="75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vertical="center"/>
    </xf>
    <xf numFmtId="0" fontId="2" fillId="0" borderId="125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164" fontId="2" fillId="0" borderId="127" xfId="0" applyNumberFormat="1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130" xfId="0" applyFont="1" applyBorder="1" applyAlignment="1">
      <alignment horizontal="center" vertical="center"/>
    </xf>
    <xf numFmtId="164" fontId="2" fillId="0" borderId="130" xfId="0" applyNumberFormat="1" applyFont="1" applyBorder="1" applyAlignment="1">
      <alignment horizontal="center" vertical="center"/>
    </xf>
    <xf numFmtId="0" fontId="2" fillId="0" borderId="180" xfId="0" applyFont="1" applyBorder="1" applyAlignment="1">
      <alignment horizontal="left"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164" fontId="2" fillId="0" borderId="121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95" xfId="0" applyFont="1" applyBorder="1" applyAlignment="1">
      <alignment vertical="center"/>
    </xf>
    <xf numFmtId="0" fontId="2" fillId="0" borderId="81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77" xfId="0" applyFont="1" applyBorder="1"/>
    <xf numFmtId="0" fontId="2" fillId="0" borderId="174" xfId="0" applyFont="1" applyBorder="1" applyAlignment="1">
      <alignment horizontal="center"/>
    </xf>
    <xf numFmtId="0" fontId="2" fillId="0" borderId="199" xfId="0" applyFont="1" applyBorder="1" applyAlignment="1">
      <alignment horizontal="center"/>
    </xf>
    <xf numFmtId="0" fontId="2" fillId="0" borderId="205" xfId="0" applyFont="1" applyBorder="1" applyAlignment="1">
      <alignment horizontal="left"/>
    </xf>
    <xf numFmtId="0" fontId="2" fillId="0" borderId="176" xfId="0" applyFont="1" applyBorder="1" applyAlignment="1">
      <alignment horizontal="center"/>
    </xf>
    <xf numFmtId="0" fontId="2" fillId="0" borderId="177" xfId="0" applyFont="1" applyBorder="1" applyAlignment="1">
      <alignment horizontal="left"/>
    </xf>
    <xf numFmtId="0" fontId="2" fillId="0" borderId="178" xfId="0" applyFont="1" applyBorder="1" applyAlignment="1">
      <alignment horizontal="left"/>
    </xf>
    <xf numFmtId="0" fontId="2" fillId="0" borderId="179" xfId="0" applyFont="1" applyBorder="1" applyAlignment="1">
      <alignment horizontal="center"/>
    </xf>
    <xf numFmtId="0" fontId="2" fillId="0" borderId="204" xfId="0" applyFont="1" applyBorder="1" applyAlignment="1">
      <alignment horizontal="left"/>
    </xf>
    <xf numFmtId="0" fontId="4" fillId="0" borderId="161" xfId="0" applyFont="1" applyBorder="1"/>
    <xf numFmtId="0" fontId="2" fillId="0" borderId="162" xfId="0" applyFont="1" applyBorder="1" applyAlignment="1">
      <alignment horizontal="center" wrapText="1"/>
    </xf>
    <xf numFmtId="0" fontId="2" fillId="0" borderId="133" xfId="0" applyFont="1" applyBorder="1" applyAlignment="1">
      <alignment horizontal="center" wrapText="1"/>
    </xf>
    <xf numFmtId="0" fontId="2" fillId="0" borderId="134" xfId="0" applyFont="1" applyBorder="1" applyAlignment="1">
      <alignment horizontal="center" wrapText="1"/>
    </xf>
    <xf numFmtId="0" fontId="2" fillId="0" borderId="162" xfId="0" applyFont="1" applyBorder="1" applyAlignment="1">
      <alignment horizontal="center"/>
    </xf>
    <xf numFmtId="0" fontId="2" fillId="0" borderId="133" xfId="0" applyFont="1" applyBorder="1" applyAlignment="1">
      <alignment horizontal="center"/>
    </xf>
    <xf numFmtId="0" fontId="2" fillId="0" borderId="134" xfId="0" applyFont="1" applyBorder="1" applyAlignment="1">
      <alignment horizontal="center"/>
    </xf>
    <xf numFmtId="0" fontId="2" fillId="0" borderId="163" xfId="0" applyFont="1" applyBorder="1" applyAlignment="1">
      <alignment horizontal="center"/>
    </xf>
    <xf numFmtId="164" fontId="2" fillId="0" borderId="164" xfId="0" applyNumberFormat="1" applyFont="1" applyBorder="1" applyAlignment="1">
      <alignment horizontal="center"/>
    </xf>
    <xf numFmtId="0" fontId="2" fillId="0" borderId="141" xfId="0" applyFont="1" applyBorder="1" applyAlignment="1">
      <alignment horizontal="center"/>
    </xf>
    <xf numFmtId="164" fontId="3" fillId="0" borderId="156" xfId="0" applyNumberFormat="1" applyFont="1" applyBorder="1" applyAlignment="1">
      <alignment horizontal="center"/>
    </xf>
    <xf numFmtId="0" fontId="3" fillId="0" borderId="157" xfId="0" applyFont="1" applyBorder="1" applyAlignment="1">
      <alignment horizontal="center"/>
    </xf>
    <xf numFmtId="0" fontId="3" fillId="0" borderId="158" xfId="0" applyFont="1" applyBorder="1" applyAlignment="1">
      <alignment horizontal="center"/>
    </xf>
    <xf numFmtId="164" fontId="3" fillId="0" borderId="154" xfId="0" applyNumberFormat="1" applyFont="1" applyBorder="1" applyAlignment="1">
      <alignment horizontal="center"/>
    </xf>
    <xf numFmtId="0" fontId="3" fillId="0" borderId="159" xfId="0" applyFont="1" applyBorder="1" applyAlignment="1">
      <alignment horizontal="center"/>
    </xf>
    <xf numFmtId="0" fontId="2" fillId="0" borderId="175" xfId="0" applyFont="1" applyBorder="1"/>
    <xf numFmtId="0" fontId="17" fillId="0" borderId="56" xfId="0" applyFont="1" applyBorder="1" applyAlignment="1">
      <alignment horizontal="center" wrapText="1"/>
    </xf>
    <xf numFmtId="0" fontId="2" fillId="0" borderId="169" xfId="0" applyFont="1" applyBorder="1" applyAlignment="1">
      <alignment horizontal="center" wrapText="1"/>
    </xf>
    <xf numFmtId="0" fontId="2" fillId="0" borderId="165" xfId="0" applyFont="1" applyBorder="1" applyAlignment="1">
      <alignment horizontal="center"/>
    </xf>
    <xf numFmtId="0" fontId="2" fillId="0" borderId="181" xfId="0" applyFont="1" applyBorder="1" applyAlignment="1">
      <alignment horizontal="center"/>
    </xf>
    <xf numFmtId="0" fontId="2" fillId="0" borderId="189" xfId="0" applyFont="1" applyBorder="1" applyAlignment="1">
      <alignment horizontal="left"/>
    </xf>
    <xf numFmtId="0" fontId="2" fillId="0" borderId="132" xfId="0" applyFont="1" applyBorder="1" applyAlignment="1">
      <alignment horizontal="center"/>
    </xf>
    <xf numFmtId="0" fontId="2" fillId="0" borderId="167" xfId="0" applyFont="1" applyBorder="1" applyAlignment="1">
      <alignment horizontal="center"/>
    </xf>
    <xf numFmtId="0" fontId="2" fillId="0" borderId="190" xfId="0" applyFont="1" applyBorder="1" applyAlignment="1">
      <alignment horizontal="center"/>
    </xf>
    <xf numFmtId="164" fontId="2" fillId="0" borderId="191" xfId="0" applyNumberFormat="1" applyFont="1" applyBorder="1" applyAlignment="1">
      <alignment horizontal="center"/>
    </xf>
    <xf numFmtId="0" fontId="2" fillId="0" borderId="192" xfId="0" applyFont="1" applyBorder="1" applyAlignment="1">
      <alignment horizontal="center"/>
    </xf>
    <xf numFmtId="0" fontId="2" fillId="0" borderId="193" xfId="0" applyFont="1" applyBorder="1" applyAlignment="1">
      <alignment horizontal="left"/>
    </xf>
    <xf numFmtId="0" fontId="2" fillId="0" borderId="143" xfId="0" applyFont="1" applyBorder="1" applyAlignment="1">
      <alignment horizontal="center" wrapText="1"/>
    </xf>
    <xf numFmtId="0" fontId="2" fillId="0" borderId="170" xfId="0" applyFont="1" applyBorder="1" applyAlignment="1">
      <alignment horizontal="center" wrapText="1"/>
    </xf>
    <xf numFmtId="0" fontId="2" fillId="0" borderId="194" xfId="0" applyFont="1" applyBorder="1" applyAlignment="1">
      <alignment horizontal="center" wrapText="1"/>
    </xf>
    <xf numFmtId="0" fontId="2" fillId="0" borderId="143" xfId="0" applyFont="1" applyBorder="1" applyAlignment="1">
      <alignment horizontal="center"/>
    </xf>
    <xf numFmtId="0" fontId="2" fillId="0" borderId="170" xfId="0" applyFont="1" applyBorder="1" applyAlignment="1">
      <alignment horizontal="center"/>
    </xf>
    <xf numFmtId="0" fontId="2" fillId="0" borderId="194" xfId="0" applyFont="1" applyBorder="1" applyAlignment="1">
      <alignment horizontal="center"/>
    </xf>
    <xf numFmtId="164" fontId="2" fillId="0" borderId="195" xfId="0" applyNumberFormat="1" applyFont="1" applyBorder="1" applyAlignment="1">
      <alignment horizontal="center"/>
    </xf>
    <xf numFmtId="0" fontId="2" fillId="0" borderId="196" xfId="0" applyFont="1" applyBorder="1" applyAlignment="1">
      <alignment horizontal="center"/>
    </xf>
    <xf numFmtId="0" fontId="4" fillId="0" borderId="185" xfId="0" applyFont="1" applyBorder="1"/>
    <xf numFmtId="0" fontId="2" fillId="0" borderId="156" xfId="0" applyFont="1" applyBorder="1" applyAlignment="1">
      <alignment horizontal="center" wrapText="1"/>
    </xf>
    <xf numFmtId="0" fontId="2" fillId="0" borderId="157" xfId="0" applyFont="1" applyBorder="1" applyAlignment="1">
      <alignment horizontal="center" wrapText="1"/>
    </xf>
    <xf numFmtId="0" fontId="2" fillId="0" borderId="158" xfId="0" applyFont="1" applyBorder="1" applyAlignment="1">
      <alignment horizontal="center" wrapText="1"/>
    </xf>
    <xf numFmtId="0" fontId="2" fillId="0" borderId="156" xfId="0" applyFont="1" applyBorder="1" applyAlignment="1">
      <alignment horizontal="center"/>
    </xf>
    <xf numFmtId="0" fontId="2" fillId="0" borderId="157" xfId="0" applyFont="1" applyBorder="1" applyAlignment="1">
      <alignment horizontal="center"/>
    </xf>
    <xf numFmtId="0" fontId="2" fillId="0" borderId="158" xfId="0" applyFont="1" applyBorder="1" applyAlignment="1">
      <alignment horizontal="center"/>
    </xf>
    <xf numFmtId="0" fontId="2" fillId="0" borderId="186" xfId="0" applyFont="1" applyBorder="1" applyAlignment="1">
      <alignment horizontal="center"/>
    </xf>
    <xf numFmtId="164" fontId="2" fillId="0" borderId="187" xfId="0" applyNumberFormat="1" applyFont="1" applyBorder="1" applyAlignment="1">
      <alignment horizontal="center"/>
    </xf>
    <xf numFmtId="0" fontId="2" fillId="0" borderId="159" xfId="0" applyFont="1" applyBorder="1" applyAlignment="1">
      <alignment horizontal="center"/>
    </xf>
    <xf numFmtId="164" fontId="3" fillId="0" borderId="182" xfId="0" applyNumberFormat="1" applyFont="1" applyBorder="1" applyAlignment="1">
      <alignment horizontal="center"/>
    </xf>
    <xf numFmtId="0" fontId="3" fillId="0" borderId="144" xfId="0" applyFont="1" applyBorder="1" applyAlignment="1">
      <alignment horizontal="center"/>
    </xf>
    <xf numFmtId="0" fontId="3" fillId="0" borderId="145" xfId="0" applyFont="1" applyBorder="1" applyAlignment="1">
      <alignment horizontal="center"/>
    </xf>
    <xf numFmtId="164" fontId="3" fillId="0" borderId="183" xfId="0" applyNumberFormat="1" applyFont="1" applyBorder="1" applyAlignment="1">
      <alignment horizontal="center"/>
    </xf>
    <xf numFmtId="0" fontId="3" fillId="0" borderId="151" xfId="0" applyFont="1" applyBorder="1" applyAlignment="1">
      <alignment horizontal="center"/>
    </xf>
    <xf numFmtId="0" fontId="2" fillId="0" borderId="173" xfId="0" applyFont="1" applyBorder="1"/>
    <xf numFmtId="0" fontId="17" fillId="0" borderId="4" xfId="0" applyFont="1" applyBorder="1" applyAlignment="1">
      <alignment horizontal="center" wrapText="1"/>
    </xf>
    <xf numFmtId="0" fontId="2" fillId="0" borderId="184" xfId="0" applyFont="1" applyBorder="1" applyAlignment="1">
      <alignment horizontal="left"/>
    </xf>
    <xf numFmtId="0" fontId="2" fillId="0" borderId="19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4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85" xfId="0" applyFont="1" applyBorder="1" applyAlignment="1">
      <alignment horizontal="left"/>
    </xf>
    <xf numFmtId="0" fontId="4" fillId="0" borderId="86" xfId="0" applyFont="1" applyBorder="1" applyAlignment="1">
      <alignment horizontal="left"/>
    </xf>
    <xf numFmtId="0" fontId="4" fillId="0" borderId="87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3" fillId="0" borderId="72" xfId="0" applyFont="1" applyBorder="1" applyAlignment="1">
      <alignment horizontal="left"/>
    </xf>
    <xf numFmtId="0" fontId="9" fillId="0" borderId="13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9" fillId="0" borderId="152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left" vertical="center"/>
    </xf>
    <xf numFmtId="0" fontId="4" fillId="0" borderId="86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60" xfId="0" applyFont="1" applyBorder="1" applyAlignment="1">
      <alignment horizontal="left"/>
    </xf>
    <xf numFmtId="0" fontId="10" fillId="0" borderId="61" xfId="0" applyFont="1" applyBorder="1" applyAlignment="1">
      <alignment horizontal="left"/>
    </xf>
    <xf numFmtId="0" fontId="10" fillId="0" borderId="72" xfId="0" applyFont="1" applyBorder="1" applyAlignment="1">
      <alignment horizontal="left"/>
    </xf>
    <xf numFmtId="0" fontId="8" fillId="0" borderId="72" xfId="0" applyFont="1" applyBorder="1" applyAlignment="1">
      <alignment horizontal="left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0" fillId="0" borderId="72" xfId="0" applyBorder="1" applyAlignment="1">
      <alignment horizontal="left"/>
    </xf>
    <xf numFmtId="0" fontId="4" fillId="0" borderId="222" xfId="0" applyFont="1" applyBorder="1" applyAlignment="1">
      <alignment horizontal="left" vertical="center"/>
    </xf>
    <xf numFmtId="0" fontId="4" fillId="0" borderId="223" xfId="0" applyFont="1" applyBorder="1" applyAlignment="1">
      <alignment horizontal="left" vertical="center"/>
    </xf>
    <xf numFmtId="0" fontId="4" fillId="0" borderId="222" xfId="0" applyFont="1" applyBorder="1" applyAlignment="1">
      <alignment horizontal="left"/>
    </xf>
    <xf numFmtId="0" fontId="4" fillId="0" borderId="223" xfId="0" applyFont="1" applyBorder="1" applyAlignment="1">
      <alignment horizontal="left"/>
    </xf>
    <xf numFmtId="0" fontId="10" fillId="0" borderId="222" xfId="0" applyFont="1" applyBorder="1" applyAlignment="1">
      <alignment horizontal="left"/>
    </xf>
    <xf numFmtId="0" fontId="10" fillId="0" borderId="86" xfId="0" applyFont="1" applyBorder="1" applyAlignment="1">
      <alignment horizontal="left"/>
    </xf>
    <xf numFmtId="0" fontId="0" fillId="0" borderId="223" xfId="0" applyBorder="1" applyAlignment="1">
      <alignment horizontal="left"/>
    </xf>
    <xf numFmtId="0" fontId="9" fillId="0" borderId="164" xfId="0" applyFont="1" applyBorder="1" applyAlignment="1">
      <alignment horizontal="center" vertical="center" wrapText="1"/>
    </xf>
    <xf numFmtId="0" fontId="9" fillId="0" borderId="221" xfId="0" applyFont="1" applyBorder="1" applyAlignment="1">
      <alignment horizontal="center" vertical="center" wrapText="1"/>
    </xf>
    <xf numFmtId="0" fontId="9" fillId="0" borderId="219" xfId="0" applyFont="1" applyBorder="1" applyAlignment="1">
      <alignment horizontal="center" vertical="center"/>
    </xf>
    <xf numFmtId="0" fontId="9" fillId="0" borderId="220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18" xfId="0" applyFont="1" applyFill="1" applyBorder="1" applyAlignment="1">
      <alignment horizontal="center" vertical="center" wrapText="1"/>
    </xf>
    <xf numFmtId="0" fontId="15" fillId="2" borderId="13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00" xfId="0" applyFont="1" applyBorder="1" applyAlignment="1">
      <alignment horizontal="left" vertical="center"/>
    </xf>
    <xf numFmtId="0" fontId="4" fillId="0" borderId="139" xfId="0" applyFont="1" applyBorder="1" applyAlignment="1">
      <alignment horizontal="left" vertical="center"/>
    </xf>
    <xf numFmtId="0" fontId="4" fillId="0" borderId="201" xfId="0" applyFont="1" applyBorder="1" applyAlignment="1">
      <alignment horizontal="left" vertical="center"/>
    </xf>
    <xf numFmtId="0" fontId="4" fillId="0" borderId="153" xfId="0" applyFont="1" applyBorder="1" applyAlignment="1">
      <alignment horizontal="left"/>
    </xf>
    <xf numFmtId="0" fontId="4" fillId="0" borderId="154" xfId="0" applyFont="1" applyBorder="1" applyAlignment="1">
      <alignment horizontal="left"/>
    </xf>
    <xf numFmtId="0" fontId="4" fillId="0" borderId="155" xfId="0" applyFont="1" applyBorder="1" applyAlignment="1">
      <alignment horizontal="left"/>
    </xf>
    <xf numFmtId="0" fontId="3" fillId="0" borderId="153" xfId="0" applyFont="1" applyBorder="1" applyAlignment="1">
      <alignment horizontal="left"/>
    </xf>
    <xf numFmtId="0" fontId="3" fillId="0" borderId="154" xfId="0" applyFont="1" applyBorder="1" applyAlignment="1">
      <alignment horizontal="left"/>
    </xf>
    <xf numFmtId="0" fontId="3" fillId="0" borderId="160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14" xfId="0" applyFont="1" applyBorder="1" applyAlignment="1">
      <alignment horizontal="center" vertical="center"/>
    </xf>
    <xf numFmtId="0" fontId="9" fillId="0" borderId="188" xfId="0" applyFont="1" applyBorder="1" applyAlignment="1">
      <alignment horizontal="center" vertical="center"/>
    </xf>
    <xf numFmtId="0" fontId="9" fillId="0" borderId="183" xfId="0" applyFont="1" applyBorder="1" applyAlignment="1">
      <alignment horizontal="center" vertical="center"/>
    </xf>
    <xf numFmtId="0" fontId="9" fillId="0" borderId="2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202" xfId="0" applyFont="1" applyBorder="1" applyAlignment="1">
      <alignment horizontal="center" vertical="center" wrapText="1"/>
    </xf>
    <xf numFmtId="0" fontId="9" fillId="0" borderId="181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97" xfId="0" applyFont="1" applyBorder="1" applyAlignment="1">
      <alignment horizontal="center" vertical="center" wrapText="1"/>
    </xf>
    <xf numFmtId="0" fontId="9" fillId="0" borderId="171" xfId="0" applyFont="1" applyBorder="1" applyAlignment="1">
      <alignment horizontal="center" vertical="center" wrapText="1"/>
    </xf>
    <xf numFmtId="0" fontId="15" fillId="2" borderId="172" xfId="0" applyFont="1" applyFill="1" applyBorder="1" applyAlignment="1">
      <alignment horizontal="center" vertical="center" wrapText="1"/>
    </xf>
    <xf numFmtId="0" fontId="15" fillId="2" borderId="136" xfId="0" applyFont="1" applyFill="1" applyBorder="1" applyAlignment="1">
      <alignment horizontal="center" vertical="center" wrapText="1"/>
    </xf>
    <xf numFmtId="0" fontId="15" fillId="2" borderId="207" xfId="0" applyFont="1" applyFill="1" applyBorder="1" applyAlignment="1">
      <alignment horizontal="center" vertical="center" wrapText="1"/>
    </xf>
    <xf numFmtId="0" fontId="15" fillId="2" borderId="200" xfId="0" applyFont="1" applyFill="1" applyBorder="1" applyAlignment="1">
      <alignment horizontal="center" vertical="center" wrapText="1"/>
    </xf>
    <xf numFmtId="0" fontId="15" fillId="2" borderId="201" xfId="0" applyFont="1" applyFill="1" applyBorder="1" applyAlignment="1">
      <alignment horizontal="center" vertical="center" wrapText="1"/>
    </xf>
    <xf numFmtId="0" fontId="9" fillId="0" borderId="210" xfId="0" applyFont="1" applyBorder="1" applyAlignment="1">
      <alignment horizontal="left" vertical="center"/>
    </xf>
    <xf numFmtId="0" fontId="9" fillId="0" borderId="148" xfId="0" applyFont="1" applyBorder="1" applyAlignment="1">
      <alignment horizontal="left" vertical="center"/>
    </xf>
    <xf numFmtId="0" fontId="9" fillId="0" borderId="211" xfId="0" applyFont="1" applyBorder="1" applyAlignment="1">
      <alignment horizontal="left" vertical="center"/>
    </xf>
    <xf numFmtId="0" fontId="9" fillId="0" borderId="21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213" xfId="0" applyFont="1" applyBorder="1" applyAlignment="1">
      <alignment horizontal="center" vertical="center"/>
    </xf>
    <xf numFmtId="0" fontId="19" fillId="3" borderId="208" xfId="0" applyFont="1" applyFill="1" applyBorder="1" applyAlignment="1">
      <alignment horizontal="center" vertical="center"/>
    </xf>
    <xf numFmtId="0" fontId="19" fillId="3" borderId="209" xfId="0" applyFont="1" applyFill="1" applyBorder="1" applyAlignment="1">
      <alignment horizontal="center" vertical="center"/>
    </xf>
    <xf numFmtId="0" fontId="2" fillId="0" borderId="15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180" xfId="0" applyFont="1" applyBorder="1" applyAlignment="1">
      <alignment horizontal="center" vertical="center" wrapText="1"/>
    </xf>
    <xf numFmtId="0" fontId="4" fillId="0" borderId="18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4" xfId="0" applyFont="1" applyBorder="1" applyAlignment="1">
      <alignment horizontal="left" vertical="center"/>
    </xf>
    <xf numFmtId="0" fontId="4" fillId="0" borderId="155" xfId="0" applyFont="1" applyBorder="1" applyAlignment="1">
      <alignment horizontal="left" vertical="center"/>
    </xf>
    <xf numFmtId="0" fontId="4" fillId="0" borderId="200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01" xfId="0" applyFont="1" applyBorder="1" applyAlignment="1">
      <alignment horizontal="left"/>
    </xf>
    <xf numFmtId="0" fontId="3" fillId="0" borderId="188" xfId="0" applyFont="1" applyBorder="1" applyAlignment="1">
      <alignment horizontal="left"/>
    </xf>
    <xf numFmtId="0" fontId="3" fillId="0" borderId="183" xfId="0" applyFont="1" applyBorder="1" applyAlignment="1">
      <alignment horizontal="left"/>
    </xf>
    <xf numFmtId="0" fontId="3" fillId="0" borderId="150" xfId="0" applyFont="1" applyBorder="1" applyAlignment="1">
      <alignment horizontal="left"/>
    </xf>
    <xf numFmtId="0" fontId="9" fillId="0" borderId="168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28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2" fillId="0" borderId="135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2" fillId="0" borderId="140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41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2" fillId="0" borderId="132" xfId="0" applyFont="1" applyBorder="1" applyAlignment="1">
      <alignment horizontal="center" vertical="center" wrapText="1"/>
    </xf>
    <xf numFmtId="0" fontId="2" fillId="0" borderId="143" xfId="0" applyFont="1" applyBorder="1" applyAlignment="1">
      <alignment horizontal="center" vertical="center" wrapText="1"/>
    </xf>
    <xf numFmtId="0" fontId="2" fillId="0" borderId="133" xfId="0" applyFont="1" applyBorder="1" applyAlignment="1">
      <alignment horizontal="center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3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9" fillId="0" borderId="12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6" fillId="3" borderId="4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5" xfId="0" applyFont="1" applyBorder="1" applyAlignment="1">
      <alignment horizontal="left"/>
    </xf>
    <xf numFmtId="0" fontId="3" fillId="0" borderId="86" xfId="0" applyFont="1" applyBorder="1" applyAlignment="1">
      <alignment horizontal="left"/>
    </xf>
    <xf numFmtId="0" fontId="3" fillId="0" borderId="87" xfId="0" applyFont="1" applyBorder="1" applyAlignment="1">
      <alignment horizontal="left"/>
    </xf>
    <xf numFmtId="0" fontId="16" fillId="3" borderId="4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workbookViewId="0">
      <selection activeCell="D9" sqref="D9"/>
    </sheetView>
  </sheetViews>
  <sheetFormatPr defaultRowHeight="15" x14ac:dyDescent="0.25"/>
  <cols>
    <col min="1" max="1" width="4.42578125" customWidth="1"/>
    <col min="2" max="2" width="29" customWidth="1"/>
    <col min="3" max="3" width="4.7109375" customWidth="1"/>
    <col min="4" max="4" width="26.5703125" customWidth="1"/>
    <col min="5" max="5" width="4.7109375" customWidth="1"/>
    <col min="6" max="6" width="25.28515625" customWidth="1"/>
    <col min="7" max="7" width="4.7109375" customWidth="1"/>
    <col min="8" max="8" width="47.42578125" style="253" customWidth="1"/>
    <col min="9" max="9" width="4.7109375" customWidth="1"/>
    <col min="10" max="10" width="29.85546875" customWidth="1"/>
    <col min="11" max="11" width="4.7109375" customWidth="1"/>
  </cols>
  <sheetData>
    <row r="1" spans="2:11" ht="24" customHeight="1" x14ac:dyDescent="0.35">
      <c r="B1" s="471" t="s">
        <v>488</v>
      </c>
      <c r="C1" s="471"/>
      <c r="D1" s="471"/>
      <c r="E1" s="471"/>
      <c r="F1" s="471"/>
      <c r="G1" s="471"/>
      <c r="H1" s="471"/>
      <c r="I1" s="471"/>
      <c r="J1" s="471"/>
      <c r="K1" s="95"/>
    </row>
    <row r="2" spans="2:11" ht="18" customHeight="1" x14ac:dyDescent="0.25"/>
    <row r="3" spans="2:11" ht="18" customHeight="1" x14ac:dyDescent="0.25">
      <c r="B3" s="96" t="s">
        <v>0</v>
      </c>
      <c r="C3" s="97"/>
      <c r="D3" s="96" t="s">
        <v>1</v>
      </c>
      <c r="E3" s="97"/>
      <c r="F3" s="96" t="s">
        <v>2</v>
      </c>
      <c r="G3" s="97"/>
      <c r="H3" s="254" t="s">
        <v>3</v>
      </c>
      <c r="I3" s="97"/>
      <c r="J3" s="96" t="s">
        <v>4</v>
      </c>
      <c r="K3" s="97"/>
    </row>
    <row r="4" spans="2:11" ht="18" customHeight="1" x14ac:dyDescent="0.25">
      <c r="B4" s="98"/>
      <c r="D4" s="98"/>
      <c r="F4" s="98"/>
      <c r="H4" s="255"/>
      <c r="J4" s="98"/>
    </row>
    <row r="5" spans="2:11" ht="18" customHeight="1" x14ac:dyDescent="0.25">
      <c r="B5" s="99" t="s">
        <v>5</v>
      </c>
      <c r="D5" s="170" t="s">
        <v>6</v>
      </c>
      <c r="F5" s="170" t="s">
        <v>7</v>
      </c>
      <c r="H5" s="256" t="s">
        <v>8</v>
      </c>
      <c r="J5" s="170" t="s">
        <v>9</v>
      </c>
    </row>
    <row r="6" spans="2:11" ht="18" customHeight="1" x14ac:dyDescent="0.25">
      <c r="B6" s="99" t="s">
        <v>10</v>
      </c>
      <c r="D6" s="170" t="s">
        <v>11</v>
      </c>
      <c r="F6" s="170" t="s">
        <v>12</v>
      </c>
      <c r="H6" s="256" t="s">
        <v>13</v>
      </c>
      <c r="J6" s="170" t="s">
        <v>14</v>
      </c>
    </row>
    <row r="7" spans="2:11" ht="18" customHeight="1" x14ac:dyDescent="0.25">
      <c r="B7" s="99" t="s">
        <v>15</v>
      </c>
      <c r="F7" s="170" t="s">
        <v>449</v>
      </c>
      <c r="H7" s="256" t="s">
        <v>17</v>
      </c>
      <c r="J7" s="170" t="s">
        <v>22</v>
      </c>
    </row>
    <row r="8" spans="2:11" ht="18" customHeight="1" x14ac:dyDescent="0.25">
      <c r="B8" s="99" t="s">
        <v>19</v>
      </c>
      <c r="H8" s="257"/>
      <c r="J8" s="170" t="s">
        <v>24</v>
      </c>
    </row>
    <row r="9" spans="2:11" ht="18" customHeight="1" x14ac:dyDescent="0.25">
      <c r="B9" s="99" t="s">
        <v>21</v>
      </c>
      <c r="F9" s="96" t="s">
        <v>482</v>
      </c>
      <c r="H9" s="257"/>
      <c r="J9" s="170" t="s">
        <v>26</v>
      </c>
    </row>
    <row r="10" spans="2:11" ht="18" customHeight="1" x14ac:dyDescent="0.25">
      <c r="B10" s="99" t="s">
        <v>23</v>
      </c>
      <c r="F10" s="170" t="s">
        <v>448</v>
      </c>
      <c r="J10" s="170" t="s">
        <v>18</v>
      </c>
    </row>
    <row r="11" spans="2:11" ht="18" customHeight="1" x14ac:dyDescent="0.25">
      <c r="B11" s="99" t="s">
        <v>25</v>
      </c>
      <c r="J11" s="170" t="s">
        <v>20</v>
      </c>
    </row>
    <row r="12" spans="2:11" ht="18" customHeight="1" x14ac:dyDescent="0.25">
      <c r="B12" s="99" t="s">
        <v>27</v>
      </c>
      <c r="F12" s="96" t="s">
        <v>16</v>
      </c>
    </row>
    <row r="13" spans="2:11" ht="18" customHeight="1" x14ac:dyDescent="0.25">
      <c r="B13" s="99" t="s">
        <v>28</v>
      </c>
      <c r="F13" s="170" t="s">
        <v>16</v>
      </c>
    </row>
    <row r="14" spans="2:11" ht="18" customHeight="1" x14ac:dyDescent="0.25">
      <c r="B14" s="99" t="s">
        <v>29</v>
      </c>
    </row>
    <row r="15" spans="2:11" ht="18" customHeight="1" x14ac:dyDescent="0.25">
      <c r="B15" s="99" t="s">
        <v>30</v>
      </c>
    </row>
    <row r="16" spans="2:11" ht="18" customHeight="1" x14ac:dyDescent="0.25">
      <c r="B16" s="99" t="s">
        <v>31</v>
      </c>
    </row>
    <row r="17" spans="2:2" ht="18" customHeight="1" x14ac:dyDescent="0.25">
      <c r="B17" s="99" t="s">
        <v>32</v>
      </c>
    </row>
    <row r="18" spans="2:2" ht="18" customHeight="1" x14ac:dyDescent="0.25">
      <c r="B18" s="99" t="s">
        <v>33</v>
      </c>
    </row>
    <row r="19" spans="2:2" ht="18" customHeight="1" x14ac:dyDescent="0.25">
      <c r="B19" s="99" t="s">
        <v>34</v>
      </c>
    </row>
    <row r="20" spans="2:2" ht="18" customHeight="1" x14ac:dyDescent="0.25">
      <c r="B20" s="99" t="s">
        <v>35</v>
      </c>
    </row>
    <row r="21" spans="2:2" ht="18" customHeight="1" x14ac:dyDescent="0.25">
      <c r="B21" s="99" t="s">
        <v>36</v>
      </c>
    </row>
    <row r="22" spans="2:2" ht="18" customHeight="1" x14ac:dyDescent="0.25">
      <c r="B22" s="99" t="s">
        <v>37</v>
      </c>
    </row>
    <row r="23" spans="2:2" ht="18" customHeight="1" x14ac:dyDescent="0.25">
      <c r="B23" s="99" t="s">
        <v>38</v>
      </c>
    </row>
    <row r="24" spans="2:2" ht="18" customHeight="1" x14ac:dyDescent="0.25">
      <c r="B24" s="99" t="s">
        <v>39</v>
      </c>
    </row>
    <row r="25" spans="2:2" ht="18" customHeight="1" x14ac:dyDescent="0.25">
      <c r="B25" s="170" t="s">
        <v>40</v>
      </c>
    </row>
    <row r="26" spans="2:2" ht="18" customHeight="1" x14ac:dyDescent="0.25">
      <c r="B26" s="170" t="s">
        <v>41</v>
      </c>
    </row>
    <row r="27" spans="2:2" ht="18" customHeight="1" x14ac:dyDescent="0.25"/>
  </sheetData>
  <sheetProtection algorithmName="SHA-512" hashValue="QZK5RYGF+SagxeCqhchSWL9GsFPC7qwdzcb0XCoxCl+zBGhQUA249lEFGhXXdhq4yB8Ho1B3PEH6aZi4wcEdNQ==" saltValue="b8SiiPa18TzKd/i3euZssQ==" spinCount="100000" sheet="1" objects="1" scenarios="1"/>
  <mergeCells count="1">
    <mergeCell ref="B1:J1"/>
  </mergeCells>
  <hyperlinks>
    <hyperlink ref="B5" location="MA_zongora!A1" display="Zongora" xr:uid="{00000000-0004-0000-0000-000000000000}"/>
    <hyperlink ref="B6" location="'MA_zkis-korr.'!A1" display="Zongorakísérő-korrepetitor" xr:uid="{00000000-0004-0000-0000-000001000000}"/>
    <hyperlink ref="B7" location="MA_orgona!A1" display="Orgona" xr:uid="{00000000-0004-0000-0000-000002000000}"/>
    <hyperlink ref="B8" location="MA_csembaló!A1" display="Csembaló" xr:uid="{00000000-0004-0000-0000-000003000000}"/>
    <hyperlink ref="B10" location="MA_hárfa!A1" display="Hárfa" xr:uid="{00000000-0004-0000-0000-000004000000}"/>
    <hyperlink ref="B11" location="MA_gitár!A1" display="Gitár" xr:uid="{00000000-0004-0000-0000-000005000000}"/>
    <hyperlink ref="B12" location="MA_cimbalom!A1" display="Cimbalom" xr:uid="{00000000-0004-0000-0000-000006000000}"/>
    <hyperlink ref="B9" location="MA_harmonika!A1" display="Harmonika" xr:uid="{00000000-0004-0000-0000-000007000000}"/>
    <hyperlink ref="B13" location="MA_hegedű!A1" display="Hegedű" xr:uid="{00000000-0004-0000-0000-000008000000}"/>
    <hyperlink ref="B14" location="MA_mélyhegedű!A1" display="Mélyhegedű" xr:uid="{00000000-0004-0000-0000-000009000000}"/>
    <hyperlink ref="B15" location="MA_gordonka!A1" display="Gordonka" xr:uid="{00000000-0004-0000-0000-00000A000000}"/>
    <hyperlink ref="B16" location="MA_gordon!A1" display="Gordon" xr:uid="{00000000-0004-0000-0000-00000B000000}"/>
    <hyperlink ref="B17" location="MA_fuvola!A1" display="Fuvola" xr:uid="{00000000-0004-0000-0000-00000C000000}"/>
    <hyperlink ref="B19" location="MA_klarinét!A1" display="Klarinét" xr:uid="{00000000-0004-0000-0000-00000D000000}"/>
    <hyperlink ref="B18" location="MA_oboa!A1" display="Oboa" xr:uid="{00000000-0004-0000-0000-00000E000000}"/>
    <hyperlink ref="B21" location="MA_fagott!A1" display="Fagott" xr:uid="{00000000-0004-0000-0000-00000F000000}"/>
    <hyperlink ref="B22" location="MA_kürt!A1" display="Kürt" xr:uid="{00000000-0004-0000-0000-000010000000}"/>
    <hyperlink ref="B23" location="MA_trombita!A1" display="Trombita" xr:uid="{00000000-0004-0000-0000-000011000000}"/>
    <hyperlink ref="B24" location="MA_harsona!A1" display="Harsona" xr:uid="{00000000-0004-0000-0000-000012000000}"/>
    <hyperlink ref="B25" location="MA_tuba!A1" display="Tuba" xr:uid="{00000000-0004-0000-0000-000013000000}"/>
    <hyperlink ref="B26" location="MA_ütő!A1" display="Ütőhangszerek" xr:uid="{00000000-0004-0000-0000-000014000000}"/>
    <hyperlink ref="D5" location="MA_opera!A1" display="operaének" xr:uid="{00000000-0004-0000-0000-000015000000}"/>
    <hyperlink ref="D6" location="MA_oratórium!A1" display="oratórium- és dalének" xr:uid="{00000000-0004-0000-0000-000016000000}"/>
    <hyperlink ref="H5" location="MA_egyh_orgona!A1" display="Egyházzene-művész (Orgona modullal)" xr:uid="{00000000-0004-0000-0000-000017000000}"/>
    <hyperlink ref="H7" location="MA_egyh_lit.szólóének!A1" display="Egyházzene-művész (Liturgikus szólóének modullal)" xr:uid="{00000000-0004-0000-0000-000018000000}"/>
    <hyperlink ref="J11" location="MA_etnomuzikológia!A1" display="Etnomuzikológus" xr:uid="{00000000-0004-0000-0000-000019000000}"/>
    <hyperlink ref="J7" location="MA_Zeneszerző!A1" display="Zeneszerző" xr:uid="{00000000-0004-0000-0000-00001A000000}"/>
    <hyperlink ref="J5" location="MA_Kóruskarnagy!A1" display="Kóruskarnagy" xr:uid="{00000000-0004-0000-0000-00001B000000}"/>
    <hyperlink ref="J6" location="MA_Karmester!A1" display="Karmester" xr:uid="{00000000-0004-0000-0000-00001C000000}"/>
    <hyperlink ref="J10" location="MA_muzikológus!A1" display="Muzikológus" xr:uid="{00000000-0004-0000-0000-00001D000000}"/>
    <hyperlink ref="J8" location="MA_elektr.zenesz.spec.!A1" display="Elektronikus zeneszerzés spec." xr:uid="{00000000-0004-0000-0000-00001E000000}"/>
    <hyperlink ref="J9" location="MA_alk.zenesz.spec.!A1" display="Alkalmazott zeneszerzés spec." xr:uid="{00000000-0004-0000-0000-00001F000000}"/>
    <hyperlink ref="B20" location="MA_szaxofon!A1" display="Szaxofon" xr:uid="{00000000-0004-0000-0000-000020000000}"/>
    <hyperlink ref="F5" location="'MA_jazz-zongora'!A1" display="Jazz-zongora" xr:uid="{00000000-0004-0000-0000-000021000000}"/>
    <hyperlink ref="F6" location="MA_jazzszaxofon!A1" display="Jazzszaxofon" xr:uid="{00000000-0004-0000-0000-000022000000}"/>
    <hyperlink ref="F13" location="'MA_jazz-zeneszerző'!A1" display="Jazz-zeneszerző" xr:uid="{00000000-0004-0000-0000-000023000000}"/>
    <hyperlink ref="H6" location="MA_egyh_karvezetés!A1" display="Egyházzene-művész (Karvezetés modullal)" xr:uid="{00000000-0004-0000-0000-000024000000}"/>
    <hyperlink ref="F10" location="MA_jazzének!A1" display="Jazzének" xr:uid="{00000000-0004-0000-0000-000025000000}"/>
    <hyperlink ref="F7" location="MA_jazzbőgő!A1" display="Jazzbőgő" xr:uid="{00000000-0004-0000-0000-000026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38"/>
  <sheetViews>
    <sheetView workbookViewId="0">
      <selection activeCell="B9" sqref="B9:L9"/>
    </sheetView>
  </sheetViews>
  <sheetFormatPr defaultColWidth="9.140625" defaultRowHeight="12" x14ac:dyDescent="0.2"/>
  <cols>
    <col min="1" max="1" width="34.57031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185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55"/>
      <c r="P7" s="515"/>
      <c r="Q7" s="515"/>
      <c r="R7" s="515"/>
      <c r="S7" s="515"/>
      <c r="T7" s="516"/>
    </row>
    <row r="8" spans="1:20" ht="13.5" customHeight="1" x14ac:dyDescent="0.2">
      <c r="A8" s="75" t="s">
        <v>187</v>
      </c>
      <c r="B8" s="157" t="s">
        <v>188</v>
      </c>
      <c r="C8" s="203" t="s">
        <v>65</v>
      </c>
      <c r="D8" s="203" t="s">
        <v>66</v>
      </c>
      <c r="E8" s="47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182" t="s">
        <v>67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202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" si="0">SUM(H9,K9,N9,Q9)</f>
        <v>16</v>
      </c>
    </row>
    <row r="10" spans="1:20" ht="13.5" customHeight="1" x14ac:dyDescent="0.2">
      <c r="A10" s="183" t="s">
        <v>189</v>
      </c>
      <c r="B10" s="251" t="s">
        <v>481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1</v>
      </c>
      <c r="H10" s="187">
        <v>2</v>
      </c>
      <c r="I10" s="8" t="s">
        <v>67</v>
      </c>
      <c r="J10" s="186">
        <v>1</v>
      </c>
      <c r="K10" s="187">
        <v>2</v>
      </c>
      <c r="L10" s="188" t="s">
        <v>68</v>
      </c>
      <c r="M10" s="186"/>
      <c r="N10" s="187"/>
      <c r="O10" s="8"/>
      <c r="P10" s="186"/>
      <c r="Q10" s="187"/>
      <c r="R10" s="188"/>
      <c r="S10" s="48">
        <f t="shared" ref="S10:S15" si="1">SUM(G10,J10,M10,P10)*15</f>
        <v>30</v>
      </c>
      <c r="T10" s="189">
        <f t="shared" ref="T10:T13" si="2">SUM(H10,K10,N10,Q10)</f>
        <v>4</v>
      </c>
    </row>
    <row r="11" spans="1:20" ht="13.5" customHeight="1" x14ac:dyDescent="0.2">
      <c r="A11" s="183" t="s">
        <v>163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si="1"/>
        <v>360</v>
      </c>
      <c r="T11" s="189">
        <f t="shared" si="2"/>
        <v>12</v>
      </c>
    </row>
    <row r="12" spans="1:20" ht="13.5" customHeight="1" x14ac:dyDescent="0.2">
      <c r="A12" s="183" t="s">
        <v>165</v>
      </c>
      <c r="B12" s="251" t="s">
        <v>191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88" t="s">
        <v>67</v>
      </c>
      <c r="M12" s="186">
        <v>1</v>
      </c>
      <c r="N12" s="187">
        <v>2</v>
      </c>
      <c r="O12" s="8" t="s">
        <v>67</v>
      </c>
      <c r="P12" s="186"/>
      <c r="Q12" s="187"/>
      <c r="R12" s="188"/>
      <c r="S12" s="48">
        <f t="shared" si="1"/>
        <v>45</v>
      </c>
      <c r="T12" s="189">
        <f t="shared" si="2"/>
        <v>6</v>
      </c>
    </row>
    <row r="13" spans="1:20" ht="13.5" customHeight="1" thickBot="1" x14ac:dyDescent="0.25">
      <c r="A13" s="15" t="s">
        <v>166</v>
      </c>
      <c r="B13" s="159" t="s">
        <v>157</v>
      </c>
      <c r="C13" s="3" t="s">
        <v>65</v>
      </c>
      <c r="D13" s="3" t="s">
        <v>70</v>
      </c>
      <c r="E13" s="225" t="s">
        <v>67</v>
      </c>
      <c r="F13" s="4">
        <v>60</v>
      </c>
      <c r="G13" s="9">
        <v>1</v>
      </c>
      <c r="H13" s="10">
        <v>2</v>
      </c>
      <c r="I13" s="11" t="s">
        <v>67</v>
      </c>
      <c r="J13" s="9">
        <v>1</v>
      </c>
      <c r="K13" s="10">
        <v>2</v>
      </c>
      <c r="L13" s="12" t="s">
        <v>67</v>
      </c>
      <c r="M13" s="9"/>
      <c r="N13" s="10"/>
      <c r="O13" s="11"/>
      <c r="P13" s="9"/>
      <c r="Q13" s="10"/>
      <c r="R13" s="12"/>
      <c r="S13" s="49">
        <f t="shared" si="1"/>
        <v>30</v>
      </c>
      <c r="T13" s="6">
        <f t="shared" si="2"/>
        <v>4</v>
      </c>
    </row>
    <row r="14" spans="1:20" ht="13.5" customHeight="1" x14ac:dyDescent="0.2">
      <c r="A14" s="210" t="s">
        <v>72</v>
      </c>
      <c r="B14" s="158" t="s">
        <v>73</v>
      </c>
      <c r="C14" s="191"/>
      <c r="D14" s="191" t="s">
        <v>70</v>
      </c>
      <c r="E14" s="191" t="s">
        <v>74</v>
      </c>
      <c r="F14" s="192">
        <v>45</v>
      </c>
      <c r="G14" s="222">
        <v>2</v>
      </c>
      <c r="H14" s="223">
        <v>3</v>
      </c>
      <c r="I14" s="182" t="s">
        <v>68</v>
      </c>
      <c r="J14" s="222">
        <v>2</v>
      </c>
      <c r="K14" s="223">
        <v>3</v>
      </c>
      <c r="L14" s="182" t="s">
        <v>68</v>
      </c>
      <c r="M14" s="222"/>
      <c r="N14" s="223"/>
      <c r="O14" s="182"/>
      <c r="P14" s="222"/>
      <c r="Q14" s="223"/>
      <c r="R14" s="182"/>
      <c r="S14" s="241">
        <f t="shared" si="1"/>
        <v>60</v>
      </c>
      <c r="T14" s="196">
        <f t="shared" ref="T14:T15" si="3">SUM(H14,K14,N14,Q14)</f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1"/>
        <v>60</v>
      </c>
      <c r="T15" s="189">
        <f t="shared" si="3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3</v>
      </c>
      <c r="I18" s="195"/>
      <c r="J18" s="193"/>
      <c r="K18" s="194">
        <v>3</v>
      </c>
      <c r="L18" s="195"/>
      <c r="M18" s="193"/>
      <c r="N18" s="194">
        <v>3</v>
      </c>
      <c r="O18" s="195"/>
      <c r="P18" s="193"/>
      <c r="Q18" s="194">
        <v>4</v>
      </c>
      <c r="R18" s="24"/>
      <c r="S18" s="33"/>
      <c r="T18" s="160">
        <f t="shared" ref="T18" si="4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3">
      <c r="A20" s="478" t="s">
        <v>85</v>
      </c>
      <c r="B20" s="479"/>
      <c r="C20" s="479"/>
      <c r="D20" s="479"/>
      <c r="E20" s="479"/>
      <c r="F20" s="523"/>
      <c r="G20" s="226">
        <f>SUM(G8:G19)</f>
        <v>16</v>
      </c>
      <c r="H20" s="205">
        <f t="shared" ref="H20:T20" si="6">SUM(H8:H19)</f>
        <v>30</v>
      </c>
      <c r="I20" s="206"/>
      <c r="J20" s="226">
        <f t="shared" si="6"/>
        <v>16</v>
      </c>
      <c r="K20" s="205">
        <f t="shared" si="6"/>
        <v>30</v>
      </c>
      <c r="L20" s="206"/>
      <c r="M20" s="226">
        <f t="shared" si="6"/>
        <v>12</v>
      </c>
      <c r="N20" s="205">
        <f t="shared" si="6"/>
        <v>30</v>
      </c>
      <c r="O20" s="206"/>
      <c r="P20" s="226">
        <f t="shared" si="6"/>
        <v>11</v>
      </c>
      <c r="Q20" s="205">
        <f t="shared" si="6"/>
        <v>30</v>
      </c>
      <c r="R20" s="206"/>
      <c r="S20" s="239">
        <f t="shared" si="6"/>
        <v>825</v>
      </c>
      <c r="T20" s="207">
        <f t="shared" si="6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0o+Jgkn8P4c0TeOeA/1kT0vI8EN2u4coR1tsbofe8yMmHvU9SQ78+BGH/E8n07H0j7YDCYpteZ0X7d0YsLP5eg==" saltValue="7MPntRG9XvSeiQh+xkXWNQ==" spinCount="100000" sheet="1" objects="1" scenarios="1"/>
  <mergeCells count="21">
    <mergeCell ref="A20:F20"/>
    <mergeCell ref="A17:T17"/>
    <mergeCell ref="S5:S6"/>
    <mergeCell ref="T5:T6"/>
    <mergeCell ref="A7:T7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  <mergeCell ref="A4:F4"/>
    <mergeCell ref="G4:R4"/>
    <mergeCell ref="S4:T4"/>
    <mergeCell ref="A1:T1"/>
    <mergeCell ref="A2:T2"/>
    <mergeCell ref="A3:T3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T38"/>
  <sheetViews>
    <sheetView workbookViewId="0">
      <selection activeCell="B9" sqref="B9:L9"/>
    </sheetView>
  </sheetViews>
  <sheetFormatPr defaultColWidth="9.140625" defaultRowHeight="12" x14ac:dyDescent="0.2"/>
  <cols>
    <col min="1" max="1" width="34.42578125" style="13" customWidth="1"/>
    <col min="2" max="2" width="12.140625" style="13" customWidth="1"/>
    <col min="3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193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75" t="s">
        <v>194</v>
      </c>
      <c r="B8" s="157" t="s">
        <v>195</v>
      </c>
      <c r="C8" s="203" t="s">
        <v>65</v>
      </c>
      <c r="D8" s="203" t="s">
        <v>66</v>
      </c>
      <c r="E8" s="47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182" t="s">
        <v>67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202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:T10" si="0">SUM(H9,K9,N9,Q9)</f>
        <v>16</v>
      </c>
    </row>
    <row r="10" spans="1:20" ht="13.5" customHeight="1" x14ac:dyDescent="0.2">
      <c r="A10" s="183" t="s">
        <v>189</v>
      </c>
      <c r="B10" s="251" t="s">
        <v>481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1</v>
      </c>
      <c r="H10" s="187">
        <v>2</v>
      </c>
      <c r="I10" s="8" t="s">
        <v>67</v>
      </c>
      <c r="J10" s="186">
        <v>1</v>
      </c>
      <c r="K10" s="187">
        <v>2</v>
      </c>
      <c r="L10" s="188" t="s">
        <v>68</v>
      </c>
      <c r="M10" s="186"/>
      <c r="N10" s="187"/>
      <c r="O10" s="8"/>
      <c r="P10" s="186"/>
      <c r="Q10" s="187"/>
      <c r="R10" s="188"/>
      <c r="S10" s="48">
        <f t="shared" ref="S10" si="1">SUM(G10,J10,M10,P10)*15</f>
        <v>30</v>
      </c>
      <c r="T10" s="189">
        <f t="shared" si="0"/>
        <v>4</v>
      </c>
    </row>
    <row r="11" spans="1:20" ht="13.5" customHeight="1" x14ac:dyDescent="0.2">
      <c r="A11" s="183" t="s">
        <v>163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ref="S11:S15" si="2">SUM(G11,J11,M11,P11)*15</f>
        <v>360</v>
      </c>
      <c r="T11" s="189">
        <f t="shared" ref="T11:T15" si="3">SUM(H11,K11,N11,Q11)</f>
        <v>12</v>
      </c>
    </row>
    <row r="12" spans="1:20" ht="13.5" customHeight="1" x14ac:dyDescent="0.2">
      <c r="A12" s="183" t="s">
        <v>165</v>
      </c>
      <c r="B12" s="251" t="s">
        <v>191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88" t="s">
        <v>67</v>
      </c>
      <c r="M12" s="186">
        <v>1</v>
      </c>
      <c r="N12" s="187">
        <v>2</v>
      </c>
      <c r="O12" s="8" t="s">
        <v>67</v>
      </c>
      <c r="P12" s="186"/>
      <c r="Q12" s="187"/>
      <c r="R12" s="188"/>
      <c r="S12" s="48">
        <f t="shared" si="2"/>
        <v>45</v>
      </c>
      <c r="T12" s="189">
        <f t="shared" si="3"/>
        <v>6</v>
      </c>
    </row>
    <row r="13" spans="1:20" ht="13.5" customHeight="1" thickBot="1" x14ac:dyDescent="0.25">
      <c r="A13" s="15" t="s">
        <v>166</v>
      </c>
      <c r="B13" s="159" t="s">
        <v>157</v>
      </c>
      <c r="C13" s="3" t="s">
        <v>65</v>
      </c>
      <c r="D13" s="3" t="s">
        <v>70</v>
      </c>
      <c r="E13" s="225" t="s">
        <v>67</v>
      </c>
      <c r="F13" s="4">
        <v>60</v>
      </c>
      <c r="G13" s="9">
        <v>1</v>
      </c>
      <c r="H13" s="10">
        <v>2</v>
      </c>
      <c r="I13" s="11" t="s">
        <v>67</v>
      </c>
      <c r="J13" s="9">
        <v>1</v>
      </c>
      <c r="K13" s="10">
        <v>2</v>
      </c>
      <c r="L13" s="12" t="s">
        <v>67</v>
      </c>
      <c r="M13" s="9"/>
      <c r="N13" s="10"/>
      <c r="O13" s="11"/>
      <c r="P13" s="9"/>
      <c r="Q13" s="10"/>
      <c r="R13" s="12"/>
      <c r="S13" s="49">
        <f t="shared" si="2"/>
        <v>30</v>
      </c>
      <c r="T13" s="6">
        <f t="shared" si="3"/>
        <v>4</v>
      </c>
    </row>
    <row r="14" spans="1:20" ht="13.5" customHeight="1" x14ac:dyDescent="0.2">
      <c r="A14" s="210" t="s">
        <v>72</v>
      </c>
      <c r="B14" s="158" t="s">
        <v>73</v>
      </c>
      <c r="C14" s="191"/>
      <c r="D14" s="191" t="s">
        <v>70</v>
      </c>
      <c r="E14" s="191" t="s">
        <v>74</v>
      </c>
      <c r="F14" s="192">
        <v>45</v>
      </c>
      <c r="G14" s="222">
        <v>2</v>
      </c>
      <c r="H14" s="223">
        <v>3</v>
      </c>
      <c r="I14" s="182" t="s">
        <v>68</v>
      </c>
      <c r="J14" s="222">
        <v>2</v>
      </c>
      <c r="K14" s="223">
        <v>3</v>
      </c>
      <c r="L14" s="182" t="s">
        <v>68</v>
      </c>
      <c r="M14" s="222"/>
      <c r="N14" s="223"/>
      <c r="O14" s="182"/>
      <c r="P14" s="222"/>
      <c r="Q14" s="223"/>
      <c r="R14" s="182"/>
      <c r="S14" s="241">
        <f t="shared" si="2"/>
        <v>60</v>
      </c>
      <c r="T14" s="196">
        <f t="shared" si="3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2"/>
        <v>60</v>
      </c>
      <c r="T15" s="189">
        <f t="shared" si="3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3</v>
      </c>
      <c r="I18" s="195"/>
      <c r="J18" s="193"/>
      <c r="K18" s="194">
        <v>3</v>
      </c>
      <c r="L18" s="195"/>
      <c r="M18" s="193"/>
      <c r="N18" s="194">
        <v>3</v>
      </c>
      <c r="O18" s="195"/>
      <c r="P18" s="193"/>
      <c r="Q18" s="194">
        <v>4</v>
      </c>
      <c r="R18" s="24"/>
      <c r="S18" s="33"/>
      <c r="T18" s="160">
        <f t="shared" ref="T18" si="4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3">
      <c r="A20" s="478" t="s">
        <v>85</v>
      </c>
      <c r="B20" s="479"/>
      <c r="C20" s="479"/>
      <c r="D20" s="479"/>
      <c r="E20" s="479"/>
      <c r="F20" s="523"/>
      <c r="G20" s="226">
        <f>SUM(G8:G19)</f>
        <v>16</v>
      </c>
      <c r="H20" s="205">
        <f t="shared" ref="H20:T20" si="6">SUM(H8:H19)</f>
        <v>30</v>
      </c>
      <c r="I20" s="206"/>
      <c r="J20" s="226">
        <f t="shared" si="6"/>
        <v>16</v>
      </c>
      <c r="K20" s="205">
        <f t="shared" si="6"/>
        <v>30</v>
      </c>
      <c r="L20" s="206"/>
      <c r="M20" s="226">
        <f t="shared" si="6"/>
        <v>12</v>
      </c>
      <c r="N20" s="205">
        <f t="shared" si="6"/>
        <v>30</v>
      </c>
      <c r="O20" s="206"/>
      <c r="P20" s="226">
        <f t="shared" si="6"/>
        <v>11</v>
      </c>
      <c r="Q20" s="205">
        <f t="shared" si="6"/>
        <v>30</v>
      </c>
      <c r="R20" s="206"/>
      <c r="S20" s="239">
        <f t="shared" si="6"/>
        <v>825</v>
      </c>
      <c r="T20" s="207">
        <f t="shared" si="6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x1nFtWhiF2MXAGcqOt23xz6A+OXD2UmoswWZgFYTcpRR5mhE3KzBWXmbAMWsTUXWTYCcqumg++kYU/nLYC1AVA==" saltValue="z40BZoEcS2daTWfiy/k4YQ==" spinCount="100000" sheet="1" objects="1" scenarios="1"/>
  <mergeCells count="21">
    <mergeCell ref="S5:S6"/>
    <mergeCell ref="T5:T6"/>
    <mergeCell ref="A7:T7"/>
    <mergeCell ref="A17:T17"/>
    <mergeCell ref="A20:F20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  <mergeCell ref="A4:F4"/>
    <mergeCell ref="G4:R4"/>
    <mergeCell ref="S4:T4"/>
    <mergeCell ref="A1:T1"/>
    <mergeCell ref="A2:T2"/>
    <mergeCell ref="A3:T3"/>
  </mergeCells>
  <printOptions horizontalCentered="1"/>
  <pageMargins left="0.47244094488188981" right="0.47244094488188981" top="0.70866141732283472" bottom="0.7086614173228347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T38"/>
  <sheetViews>
    <sheetView workbookViewId="0">
      <selection activeCell="B9" sqref="B9:L9"/>
    </sheetView>
  </sheetViews>
  <sheetFormatPr defaultColWidth="9.140625" defaultRowHeight="12" x14ac:dyDescent="0.2"/>
  <cols>
    <col min="1" max="1" width="35.425781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196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75" t="s">
        <v>197</v>
      </c>
      <c r="B8" s="157" t="s">
        <v>198</v>
      </c>
      <c r="C8" s="203" t="s">
        <v>65</v>
      </c>
      <c r="D8" s="203" t="s">
        <v>66</v>
      </c>
      <c r="E8" s="47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182" t="s">
        <v>67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202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:T10" si="0">SUM(H9,K9,N9,Q9)</f>
        <v>16</v>
      </c>
    </row>
    <row r="10" spans="1:20" ht="13.5" customHeight="1" x14ac:dyDescent="0.2">
      <c r="A10" s="183" t="s">
        <v>189</v>
      </c>
      <c r="B10" s="251" t="s">
        <v>481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1</v>
      </c>
      <c r="H10" s="187">
        <v>2</v>
      </c>
      <c r="I10" s="8" t="s">
        <v>67</v>
      </c>
      <c r="J10" s="186">
        <v>1</v>
      </c>
      <c r="K10" s="187">
        <v>2</v>
      </c>
      <c r="L10" s="188" t="s">
        <v>68</v>
      </c>
      <c r="M10" s="186"/>
      <c r="N10" s="187"/>
      <c r="O10" s="8"/>
      <c r="P10" s="186"/>
      <c r="Q10" s="187"/>
      <c r="R10" s="188"/>
      <c r="S10" s="48">
        <f t="shared" ref="S10" si="1">SUM(G10,J10,M10,P10)*15</f>
        <v>30</v>
      </c>
      <c r="T10" s="189">
        <f t="shared" si="0"/>
        <v>4</v>
      </c>
    </row>
    <row r="11" spans="1:20" ht="13.5" customHeight="1" x14ac:dyDescent="0.2">
      <c r="A11" s="183" t="s">
        <v>163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ref="S11:S15" si="2">SUM(G11,J11,M11,P11)*15</f>
        <v>360</v>
      </c>
      <c r="T11" s="189">
        <f t="shared" ref="T11:T15" si="3">SUM(H11,K11,N11,Q11)</f>
        <v>12</v>
      </c>
    </row>
    <row r="12" spans="1:20" ht="13.5" customHeight="1" x14ac:dyDescent="0.2">
      <c r="A12" s="183" t="s">
        <v>165</v>
      </c>
      <c r="B12" s="251" t="s">
        <v>191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88" t="s">
        <v>67</v>
      </c>
      <c r="M12" s="186">
        <v>1</v>
      </c>
      <c r="N12" s="187">
        <v>2</v>
      </c>
      <c r="O12" s="8" t="s">
        <v>67</v>
      </c>
      <c r="P12" s="186"/>
      <c r="Q12" s="187"/>
      <c r="R12" s="188"/>
      <c r="S12" s="48">
        <f t="shared" si="2"/>
        <v>45</v>
      </c>
      <c r="T12" s="189">
        <f t="shared" si="3"/>
        <v>6</v>
      </c>
    </row>
    <row r="13" spans="1:20" ht="13.5" customHeight="1" thickBot="1" x14ac:dyDescent="0.25">
      <c r="A13" s="15" t="s">
        <v>166</v>
      </c>
      <c r="B13" s="159" t="s">
        <v>157</v>
      </c>
      <c r="C13" s="3" t="s">
        <v>65</v>
      </c>
      <c r="D13" s="3" t="s">
        <v>70</v>
      </c>
      <c r="E13" s="225" t="s">
        <v>67</v>
      </c>
      <c r="F13" s="4">
        <v>60</v>
      </c>
      <c r="G13" s="9">
        <v>1</v>
      </c>
      <c r="H13" s="10">
        <v>2</v>
      </c>
      <c r="I13" s="11" t="s">
        <v>67</v>
      </c>
      <c r="J13" s="9">
        <v>1</v>
      </c>
      <c r="K13" s="10">
        <v>2</v>
      </c>
      <c r="L13" s="12" t="s">
        <v>67</v>
      </c>
      <c r="M13" s="9"/>
      <c r="N13" s="10"/>
      <c r="O13" s="11"/>
      <c r="P13" s="9"/>
      <c r="Q13" s="10"/>
      <c r="R13" s="12"/>
      <c r="S13" s="49">
        <f t="shared" si="2"/>
        <v>30</v>
      </c>
      <c r="T13" s="6">
        <f t="shared" si="3"/>
        <v>4</v>
      </c>
    </row>
    <row r="14" spans="1:20" ht="13.5" customHeight="1" x14ac:dyDescent="0.2">
      <c r="A14" s="210" t="s">
        <v>72</v>
      </c>
      <c r="B14" s="158" t="s">
        <v>73</v>
      </c>
      <c r="C14" s="191"/>
      <c r="D14" s="191" t="s">
        <v>70</v>
      </c>
      <c r="E14" s="191" t="s">
        <v>74</v>
      </c>
      <c r="F14" s="192">
        <v>45</v>
      </c>
      <c r="G14" s="222">
        <v>2</v>
      </c>
      <c r="H14" s="223">
        <v>3</v>
      </c>
      <c r="I14" s="182" t="s">
        <v>68</v>
      </c>
      <c r="J14" s="222">
        <v>2</v>
      </c>
      <c r="K14" s="223">
        <v>3</v>
      </c>
      <c r="L14" s="182" t="s">
        <v>68</v>
      </c>
      <c r="M14" s="222"/>
      <c r="N14" s="223"/>
      <c r="O14" s="182"/>
      <c r="P14" s="222"/>
      <c r="Q14" s="223"/>
      <c r="R14" s="182"/>
      <c r="S14" s="241">
        <f t="shared" si="2"/>
        <v>60</v>
      </c>
      <c r="T14" s="196">
        <f t="shared" si="3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2"/>
        <v>60</v>
      </c>
      <c r="T15" s="189">
        <f t="shared" si="3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3</v>
      </c>
      <c r="I18" s="195"/>
      <c r="J18" s="193"/>
      <c r="K18" s="194">
        <v>3</v>
      </c>
      <c r="L18" s="195"/>
      <c r="M18" s="193"/>
      <c r="N18" s="194">
        <v>3</v>
      </c>
      <c r="O18" s="195"/>
      <c r="P18" s="193"/>
      <c r="Q18" s="194">
        <v>4</v>
      </c>
      <c r="R18" s="24"/>
      <c r="S18" s="33"/>
      <c r="T18" s="160">
        <f t="shared" ref="T18" si="4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3">
      <c r="A20" s="478" t="s">
        <v>85</v>
      </c>
      <c r="B20" s="479"/>
      <c r="C20" s="479"/>
      <c r="D20" s="479"/>
      <c r="E20" s="479"/>
      <c r="F20" s="523"/>
      <c r="G20" s="226">
        <f>SUM(G8:G19)</f>
        <v>16</v>
      </c>
      <c r="H20" s="205">
        <f t="shared" ref="H20:T20" si="6">SUM(H8:H19)</f>
        <v>30</v>
      </c>
      <c r="I20" s="206"/>
      <c r="J20" s="226">
        <f t="shared" si="6"/>
        <v>16</v>
      </c>
      <c r="K20" s="205">
        <f t="shared" si="6"/>
        <v>30</v>
      </c>
      <c r="L20" s="206"/>
      <c r="M20" s="226">
        <f t="shared" si="6"/>
        <v>12</v>
      </c>
      <c r="N20" s="205">
        <f t="shared" si="6"/>
        <v>30</v>
      </c>
      <c r="O20" s="206"/>
      <c r="P20" s="226">
        <f t="shared" si="6"/>
        <v>11</v>
      </c>
      <c r="Q20" s="205">
        <f t="shared" si="6"/>
        <v>30</v>
      </c>
      <c r="R20" s="206"/>
      <c r="S20" s="239">
        <f t="shared" si="6"/>
        <v>825</v>
      </c>
      <c r="T20" s="207">
        <f t="shared" si="6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lvr+dvHVv6qjVGAeVUWpaWcqDe1ggZ388Dem1HmOH0Al1mvNznKm6/1dnZPQmPt21NwrsNICbJ8VeICw1ezBUg==" saltValue="lWdycPEwIXaWgvgz6C4g5A==" spinCount="100000" sheet="1" objects="1" scenarios="1"/>
  <mergeCells count="21">
    <mergeCell ref="S5:S6"/>
    <mergeCell ref="T5:T6"/>
    <mergeCell ref="A7:T7"/>
    <mergeCell ref="A17:T17"/>
    <mergeCell ref="A20:F20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  <mergeCell ref="A4:F4"/>
    <mergeCell ref="G4:R4"/>
    <mergeCell ref="S4:T4"/>
    <mergeCell ref="A1:T1"/>
    <mergeCell ref="A2:T2"/>
    <mergeCell ref="A3:T3"/>
  </mergeCells>
  <printOptions horizontalCentered="1"/>
  <pageMargins left="0.47244094488188981" right="0.47244094488188981" top="0.70866141732283472" bottom="0.7086614173228347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T37"/>
  <sheetViews>
    <sheetView workbookViewId="0">
      <selection sqref="A1:T1"/>
    </sheetView>
  </sheetViews>
  <sheetFormatPr defaultColWidth="9.140625" defaultRowHeight="12" x14ac:dyDescent="0.2"/>
  <cols>
    <col min="1" max="1" width="35.28515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199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2.75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75" t="s">
        <v>200</v>
      </c>
      <c r="B8" s="157" t="s">
        <v>201</v>
      </c>
      <c r="C8" s="203" t="s">
        <v>65</v>
      </c>
      <c r="D8" s="203" t="s">
        <v>66</v>
      </c>
      <c r="E8" s="47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182" t="s">
        <v>67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202">
        <f>SUM(H8,K8,N8,Q8)</f>
        <v>36</v>
      </c>
    </row>
    <row r="9" spans="1:20" ht="13.5" customHeight="1" x14ac:dyDescent="0.2">
      <c r="A9" s="327" t="s">
        <v>71</v>
      </c>
      <c r="B9" s="159" t="s">
        <v>489</v>
      </c>
      <c r="C9" s="184" t="s">
        <v>65</v>
      </c>
      <c r="D9" s="184" t="s">
        <v>70</v>
      </c>
      <c r="E9" s="25" t="s">
        <v>67</v>
      </c>
      <c r="F9" s="185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193"/>
      <c r="N9" s="194"/>
      <c r="O9" s="201"/>
      <c r="P9" s="193"/>
      <c r="Q9" s="194"/>
      <c r="R9" s="1"/>
      <c r="S9" s="48">
        <f t="shared" ref="S9:S14" si="0">SUM(G9,J9,M9,P9)*15</f>
        <v>30</v>
      </c>
      <c r="T9" s="189">
        <f t="shared" ref="T9:T14" si="1">SUM(H9,K9,N9,Q9)</f>
        <v>8</v>
      </c>
    </row>
    <row r="10" spans="1:20" ht="13.5" customHeight="1" x14ac:dyDescent="0.2">
      <c r="A10" s="183" t="s">
        <v>163</v>
      </c>
      <c r="B10" s="251" t="s">
        <v>202</v>
      </c>
      <c r="C10" s="184" t="s">
        <v>65</v>
      </c>
      <c r="D10" s="184" t="s">
        <v>70</v>
      </c>
      <c r="E10" s="25" t="s">
        <v>67</v>
      </c>
      <c r="F10" s="185">
        <v>60</v>
      </c>
      <c r="G10" s="9">
        <v>6</v>
      </c>
      <c r="H10" s="10">
        <v>4</v>
      </c>
      <c r="I10" s="11" t="s">
        <v>67</v>
      </c>
      <c r="J10" s="9">
        <v>6</v>
      </c>
      <c r="K10" s="187">
        <v>4</v>
      </c>
      <c r="L10" s="12" t="s">
        <v>67</v>
      </c>
      <c r="M10" s="9">
        <v>6</v>
      </c>
      <c r="N10" s="10">
        <v>4</v>
      </c>
      <c r="O10" s="11" t="s">
        <v>67</v>
      </c>
      <c r="P10" s="9">
        <v>6</v>
      </c>
      <c r="Q10" s="187">
        <v>4</v>
      </c>
      <c r="R10" s="12" t="s">
        <v>67</v>
      </c>
      <c r="S10" s="48">
        <f t="shared" si="0"/>
        <v>360</v>
      </c>
      <c r="T10" s="189">
        <f t="shared" si="1"/>
        <v>16</v>
      </c>
    </row>
    <row r="11" spans="1:20" ht="13.5" customHeight="1" x14ac:dyDescent="0.2">
      <c r="A11" s="183" t="s">
        <v>165</v>
      </c>
      <c r="B11" s="251" t="s">
        <v>203</v>
      </c>
      <c r="C11" s="184" t="s">
        <v>65</v>
      </c>
      <c r="D11" s="184" t="s">
        <v>70</v>
      </c>
      <c r="E11" s="25" t="s">
        <v>67</v>
      </c>
      <c r="F11" s="185">
        <v>60</v>
      </c>
      <c r="G11" s="9">
        <v>1</v>
      </c>
      <c r="H11" s="10">
        <v>4</v>
      </c>
      <c r="I11" s="11" t="s">
        <v>67</v>
      </c>
      <c r="J11" s="9">
        <v>1</v>
      </c>
      <c r="K11" s="187">
        <v>4</v>
      </c>
      <c r="L11" s="12" t="s">
        <v>67</v>
      </c>
      <c r="M11" s="9">
        <v>1</v>
      </c>
      <c r="N11" s="10">
        <v>4</v>
      </c>
      <c r="O11" s="11" t="s">
        <v>67</v>
      </c>
      <c r="P11" s="9"/>
      <c r="Q11" s="187"/>
      <c r="R11" s="12"/>
      <c r="S11" s="48">
        <f t="shared" si="0"/>
        <v>45</v>
      </c>
      <c r="T11" s="189">
        <f t="shared" si="1"/>
        <v>12</v>
      </c>
    </row>
    <row r="12" spans="1:20" ht="13.5" customHeight="1" thickBot="1" x14ac:dyDescent="0.25">
      <c r="A12" s="15" t="s">
        <v>166</v>
      </c>
      <c r="B12" s="159" t="s">
        <v>157</v>
      </c>
      <c r="C12" s="3" t="s">
        <v>65</v>
      </c>
      <c r="D12" s="3" t="s">
        <v>70</v>
      </c>
      <c r="E12" s="225" t="s">
        <v>67</v>
      </c>
      <c r="F12" s="4">
        <v>60</v>
      </c>
      <c r="G12" s="9">
        <v>1</v>
      </c>
      <c r="H12" s="10">
        <v>2</v>
      </c>
      <c r="I12" s="11" t="s">
        <v>67</v>
      </c>
      <c r="J12" s="9">
        <v>1</v>
      </c>
      <c r="K12" s="10">
        <v>2</v>
      </c>
      <c r="L12" s="12" t="s">
        <v>67</v>
      </c>
      <c r="M12" s="9"/>
      <c r="N12" s="10"/>
      <c r="O12" s="11"/>
      <c r="P12" s="9"/>
      <c r="Q12" s="10"/>
      <c r="R12" s="12"/>
      <c r="S12" s="49">
        <f t="shared" si="0"/>
        <v>30</v>
      </c>
      <c r="T12" s="6">
        <f t="shared" si="1"/>
        <v>4</v>
      </c>
    </row>
    <row r="13" spans="1:20" ht="13.5" customHeight="1" x14ac:dyDescent="0.2">
      <c r="A13" s="210" t="s">
        <v>72</v>
      </c>
      <c r="B13" s="158" t="s">
        <v>73</v>
      </c>
      <c r="C13" s="191"/>
      <c r="D13" s="191" t="s">
        <v>70</v>
      </c>
      <c r="E13" s="191" t="s">
        <v>74</v>
      </c>
      <c r="F13" s="192">
        <v>45</v>
      </c>
      <c r="G13" s="222">
        <v>2</v>
      </c>
      <c r="H13" s="223">
        <v>3</v>
      </c>
      <c r="I13" s="182" t="s">
        <v>68</v>
      </c>
      <c r="J13" s="222">
        <v>2</v>
      </c>
      <c r="K13" s="223">
        <v>3</v>
      </c>
      <c r="L13" s="182" t="s">
        <v>68</v>
      </c>
      <c r="M13" s="222"/>
      <c r="N13" s="223"/>
      <c r="O13" s="182"/>
      <c r="P13" s="222"/>
      <c r="Q13" s="223"/>
      <c r="R13" s="182"/>
      <c r="S13" s="241">
        <f t="shared" si="0"/>
        <v>60</v>
      </c>
      <c r="T13" s="196">
        <f t="shared" si="1"/>
        <v>6</v>
      </c>
    </row>
    <row r="14" spans="1:20" ht="13.5" customHeight="1" x14ac:dyDescent="0.2">
      <c r="A14" s="183" t="s">
        <v>75</v>
      </c>
      <c r="B14" s="251" t="s">
        <v>76</v>
      </c>
      <c r="C14" s="184" t="s">
        <v>65</v>
      </c>
      <c r="D14" s="184" t="s">
        <v>70</v>
      </c>
      <c r="E14" s="184" t="s">
        <v>77</v>
      </c>
      <c r="F14" s="185">
        <v>45</v>
      </c>
      <c r="G14" s="186">
        <v>2</v>
      </c>
      <c r="H14" s="187">
        <v>2</v>
      </c>
      <c r="I14" s="188" t="s">
        <v>67</v>
      </c>
      <c r="J14" s="186">
        <v>2</v>
      </c>
      <c r="K14" s="187">
        <v>2</v>
      </c>
      <c r="L14" s="188" t="s">
        <v>67</v>
      </c>
      <c r="M14" s="186"/>
      <c r="N14" s="187"/>
      <c r="O14" s="188"/>
      <c r="P14" s="186"/>
      <c r="Q14" s="187"/>
      <c r="R14" s="188"/>
      <c r="S14" s="236">
        <f t="shared" si="0"/>
        <v>60</v>
      </c>
      <c r="T14" s="189">
        <f t="shared" si="1"/>
        <v>4</v>
      </c>
    </row>
    <row r="15" spans="1:20" ht="13.5" customHeight="1" thickBot="1" x14ac:dyDescent="0.25">
      <c r="A15" s="162" t="s">
        <v>78</v>
      </c>
      <c r="B15" s="163" t="s">
        <v>79</v>
      </c>
      <c r="C15" s="164" t="s">
        <v>65</v>
      </c>
      <c r="D15" s="164" t="s">
        <v>70</v>
      </c>
      <c r="E15" s="164" t="s">
        <v>77</v>
      </c>
      <c r="F15" s="165">
        <v>45</v>
      </c>
      <c r="G15" s="166"/>
      <c r="H15" s="167"/>
      <c r="I15" s="168"/>
      <c r="J15" s="166"/>
      <c r="K15" s="167"/>
      <c r="L15" s="168"/>
      <c r="M15" s="166">
        <v>2</v>
      </c>
      <c r="N15" s="167">
        <v>2</v>
      </c>
      <c r="O15" s="168" t="s">
        <v>67</v>
      </c>
      <c r="P15" s="166">
        <v>2</v>
      </c>
      <c r="Q15" s="167">
        <v>2</v>
      </c>
      <c r="R15" s="168" t="s">
        <v>67</v>
      </c>
      <c r="S15" s="35">
        <f>SUM(G15,J15,M15,P15)*15</f>
        <v>60</v>
      </c>
      <c r="T15" s="169">
        <f>SUM(H15,K15,N15,Q15)</f>
        <v>4</v>
      </c>
    </row>
    <row r="16" spans="1:20" ht="13.5" customHeight="1" thickTop="1" thickBot="1" x14ac:dyDescent="0.25">
      <c r="A16" s="475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</row>
    <row r="17" spans="1:20" ht="13.5" customHeight="1" thickBot="1" x14ac:dyDescent="0.25">
      <c r="A17" s="211" t="s">
        <v>81</v>
      </c>
      <c r="B17" s="212"/>
      <c r="C17" s="213"/>
      <c r="D17" s="213"/>
      <c r="E17" s="213"/>
      <c r="F17" s="214"/>
      <c r="G17" s="193"/>
      <c r="H17" s="194">
        <v>3</v>
      </c>
      <c r="I17" s="195"/>
      <c r="J17" s="193"/>
      <c r="K17" s="194">
        <v>3</v>
      </c>
      <c r="L17" s="195"/>
      <c r="M17" s="193"/>
      <c r="N17" s="194">
        <v>4</v>
      </c>
      <c r="O17" s="195"/>
      <c r="P17" s="193"/>
      <c r="Q17" s="194">
        <v>5</v>
      </c>
      <c r="R17" s="24"/>
      <c r="S17" s="33"/>
      <c r="T17" s="160">
        <f t="shared" ref="T17" si="2">SUM(H17,K17,N17,Q17)</f>
        <v>15</v>
      </c>
    </row>
    <row r="18" spans="1:20" ht="13.5" customHeight="1" thickTop="1" thickBot="1" x14ac:dyDescent="0.25">
      <c r="A18" s="31" t="s">
        <v>82</v>
      </c>
      <c r="B18" s="250" t="s">
        <v>83</v>
      </c>
      <c r="C18" s="218"/>
      <c r="D18" s="218"/>
      <c r="E18" s="218" t="s">
        <v>84</v>
      </c>
      <c r="F18" s="219"/>
      <c r="G18" s="18"/>
      <c r="H18" s="19"/>
      <c r="I18" s="20"/>
      <c r="J18" s="18"/>
      <c r="K18" s="19"/>
      <c r="L18" s="20"/>
      <c r="M18" s="18">
        <v>0</v>
      </c>
      <c r="N18" s="19">
        <v>7</v>
      </c>
      <c r="O18" s="20" t="s">
        <v>67</v>
      </c>
      <c r="P18" s="18">
        <v>0</v>
      </c>
      <c r="Q18" s="19">
        <v>8</v>
      </c>
      <c r="R18" s="21" t="s">
        <v>67</v>
      </c>
      <c r="S18" s="34">
        <f t="shared" ref="S18" si="3">SUM(G18,J18,M18,P18)*15</f>
        <v>0</v>
      </c>
      <c r="T18" s="22">
        <f>SUM(H18,K18,N18,Q18)</f>
        <v>15</v>
      </c>
    </row>
    <row r="19" spans="1:20" ht="13.5" customHeight="1" thickTop="1" thickBot="1" x14ac:dyDescent="0.3">
      <c r="A19" s="478" t="s">
        <v>85</v>
      </c>
      <c r="B19" s="479"/>
      <c r="C19" s="479"/>
      <c r="D19" s="479"/>
      <c r="E19" s="479"/>
      <c r="F19" s="523"/>
      <c r="G19" s="226">
        <f>SUM(G8:G18)</f>
        <v>15</v>
      </c>
      <c r="H19" s="205">
        <f t="shared" ref="H19:T19" si="4">SUM(H8:H18)</f>
        <v>31</v>
      </c>
      <c r="I19" s="206"/>
      <c r="J19" s="226">
        <f t="shared" si="4"/>
        <v>15</v>
      </c>
      <c r="K19" s="205">
        <f t="shared" si="4"/>
        <v>31</v>
      </c>
      <c r="L19" s="206"/>
      <c r="M19" s="226">
        <f t="shared" si="4"/>
        <v>11</v>
      </c>
      <c r="N19" s="205">
        <f t="shared" si="4"/>
        <v>30</v>
      </c>
      <c r="O19" s="206"/>
      <c r="P19" s="226">
        <f t="shared" si="4"/>
        <v>10</v>
      </c>
      <c r="Q19" s="205">
        <f t="shared" si="4"/>
        <v>28</v>
      </c>
      <c r="R19" s="206"/>
      <c r="S19" s="239">
        <f t="shared" si="4"/>
        <v>765</v>
      </c>
      <c r="T19" s="207">
        <f t="shared" si="4"/>
        <v>120</v>
      </c>
    </row>
    <row r="20" spans="1:20" ht="12.75" thickTop="1" x14ac:dyDescent="0.2"/>
    <row r="21" spans="1:20" x14ac:dyDescent="0.2">
      <c r="A21" s="13" t="s">
        <v>86</v>
      </c>
    </row>
    <row r="22" spans="1:20" x14ac:dyDescent="0.2">
      <c r="A22" s="13" t="s">
        <v>87</v>
      </c>
    </row>
    <row r="23" spans="1:20" x14ac:dyDescent="0.2">
      <c r="A23" s="13" t="s">
        <v>88</v>
      </c>
    </row>
    <row r="25" spans="1:20" x14ac:dyDescent="0.2">
      <c r="A25" s="46" t="s">
        <v>89</v>
      </c>
    </row>
    <row r="26" spans="1:20" x14ac:dyDescent="0.2">
      <c r="A26" s="13" t="s">
        <v>90</v>
      </c>
      <c r="D26" s="13" t="s">
        <v>91</v>
      </c>
      <c r="G26" s="13" t="s">
        <v>92</v>
      </c>
      <c r="M26" s="13" t="s">
        <v>93</v>
      </c>
      <c r="R26" s="14"/>
    </row>
    <row r="27" spans="1:20" x14ac:dyDescent="0.2">
      <c r="A27" s="13" t="s">
        <v>94</v>
      </c>
      <c r="D27" s="13" t="s">
        <v>95</v>
      </c>
      <c r="G27" s="13" t="s">
        <v>96</v>
      </c>
      <c r="M27" s="13" t="s">
        <v>97</v>
      </c>
      <c r="R27" s="14"/>
    </row>
    <row r="28" spans="1:20" x14ac:dyDescent="0.2">
      <c r="A28" s="13" t="s">
        <v>98</v>
      </c>
      <c r="D28" s="13" t="s">
        <v>99</v>
      </c>
      <c r="G28" s="13" t="s">
        <v>100</v>
      </c>
      <c r="M28" s="13" t="s">
        <v>101</v>
      </c>
      <c r="R28" s="14"/>
    </row>
    <row r="29" spans="1:20" x14ac:dyDescent="0.2">
      <c r="A29" s="13" t="s">
        <v>102</v>
      </c>
      <c r="G29" s="13" t="s">
        <v>103</v>
      </c>
      <c r="R29" s="14"/>
    </row>
    <row r="30" spans="1:20" x14ac:dyDescent="0.2">
      <c r="A30" s="13" t="s">
        <v>104</v>
      </c>
      <c r="G30" s="13" t="s">
        <v>105</v>
      </c>
      <c r="R30" s="14"/>
    </row>
    <row r="32" spans="1:20" x14ac:dyDescent="0.2">
      <c r="A32" s="46" t="s">
        <v>106</v>
      </c>
    </row>
    <row r="33" spans="1:1" x14ac:dyDescent="0.2">
      <c r="A33" s="13" t="s">
        <v>192</v>
      </c>
    </row>
    <row r="34" spans="1:1" x14ac:dyDescent="0.2">
      <c r="A34" s="13" t="s">
        <v>108</v>
      </c>
    </row>
    <row r="35" spans="1:1" x14ac:dyDescent="0.2">
      <c r="A35" s="13" t="s">
        <v>109</v>
      </c>
    </row>
    <row r="36" spans="1:1" x14ac:dyDescent="0.2">
      <c r="A36" s="13" t="s">
        <v>110</v>
      </c>
    </row>
    <row r="37" spans="1:1" x14ac:dyDescent="0.2">
      <c r="A37" s="13" t="s">
        <v>111</v>
      </c>
    </row>
  </sheetData>
  <sheetProtection algorithmName="SHA-512" hashValue="YI4vfzzzwAZJTuQsohCsBjh6uOH2D4n7A6ISs9bPrtX+HFVSYwYHuAK/heWXSuyLJ9HXunbC1Ito6f71mTia+w==" saltValue="RYDEIcerAthEj933OA0B/w==" spinCount="100000" sheet="1" objects="1" scenarios="1"/>
  <mergeCells count="21">
    <mergeCell ref="S5:S6"/>
    <mergeCell ref="T5:T6"/>
    <mergeCell ref="A7:T7"/>
    <mergeCell ref="A16:T16"/>
    <mergeCell ref="A19:F19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  <mergeCell ref="A4:F4"/>
    <mergeCell ref="G4:R4"/>
    <mergeCell ref="S4:T4"/>
    <mergeCell ref="A1:T1"/>
    <mergeCell ref="A2:T2"/>
    <mergeCell ref="A3:T3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39"/>
  <sheetViews>
    <sheetView zoomScaleNormal="100" workbookViewId="0">
      <selection sqref="A1:T1"/>
    </sheetView>
  </sheetViews>
  <sheetFormatPr defaultColWidth="9.140625" defaultRowHeight="12" x14ac:dyDescent="0.2"/>
  <cols>
    <col min="1" max="1" width="35.8554687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204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205</v>
      </c>
      <c r="B8" s="158" t="s">
        <v>206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ht="13.5" customHeight="1" x14ac:dyDescent="0.2">
      <c r="A9" s="7" t="s">
        <v>466</v>
      </c>
      <c r="B9" s="251" t="s">
        <v>467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3</v>
      </c>
      <c r="I9" s="8" t="s">
        <v>67</v>
      </c>
      <c r="J9" s="186">
        <v>1</v>
      </c>
      <c r="K9" s="187">
        <v>3</v>
      </c>
      <c r="L9" s="12" t="s">
        <v>68</v>
      </c>
      <c r="M9" s="186"/>
      <c r="N9" s="187"/>
      <c r="O9" s="188"/>
      <c r="P9" s="186"/>
      <c r="Q9" s="187"/>
      <c r="R9" s="188"/>
      <c r="S9" s="48">
        <f t="shared" ref="S9:S16" si="0">SUM(G9,J9,M9,P9)*15</f>
        <v>30</v>
      </c>
      <c r="T9" s="189">
        <f t="shared" ref="T9:T14" si="1">SUM(H9,K9,N9,Q9)</f>
        <v>6</v>
      </c>
    </row>
    <row r="10" spans="1:20" s="81" customFormat="1" ht="13.5" customHeight="1" x14ac:dyDescent="0.2">
      <c r="A10" s="327" t="s">
        <v>71</v>
      </c>
      <c r="B10" s="159" t="s">
        <v>489</v>
      </c>
      <c r="C10" s="3" t="s">
        <v>65</v>
      </c>
      <c r="D10" s="3" t="s">
        <v>70</v>
      </c>
      <c r="E10" s="3" t="s">
        <v>67</v>
      </c>
      <c r="F10" s="4">
        <v>60</v>
      </c>
      <c r="G10" s="9">
        <v>1</v>
      </c>
      <c r="H10" s="10">
        <v>4</v>
      </c>
      <c r="I10" s="11" t="s">
        <v>67</v>
      </c>
      <c r="J10" s="9">
        <v>1</v>
      </c>
      <c r="K10" s="10">
        <v>4</v>
      </c>
      <c r="L10" s="12" t="s">
        <v>67</v>
      </c>
      <c r="M10" s="9">
        <v>1</v>
      </c>
      <c r="N10" s="10">
        <v>4</v>
      </c>
      <c r="O10" s="11" t="s">
        <v>67</v>
      </c>
      <c r="P10" s="9">
        <v>1</v>
      </c>
      <c r="Q10" s="10">
        <v>4</v>
      </c>
      <c r="R10" s="12" t="s">
        <v>67</v>
      </c>
      <c r="S10" s="49">
        <f>SUM(G10,J10,M10,P10)*15</f>
        <v>60</v>
      </c>
      <c r="T10" s="299">
        <f t="shared" si="1"/>
        <v>16</v>
      </c>
    </row>
    <row r="11" spans="1:20" ht="13.5" customHeight="1" x14ac:dyDescent="0.2">
      <c r="A11" s="183" t="s">
        <v>207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si="0"/>
        <v>360</v>
      </c>
      <c r="T11" s="189">
        <f t="shared" si="1"/>
        <v>12</v>
      </c>
    </row>
    <row r="12" spans="1:20" ht="13.5" customHeight="1" x14ac:dyDescent="0.2">
      <c r="A12" s="183" t="s">
        <v>165</v>
      </c>
      <c r="B12" s="251" t="s">
        <v>208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2" t="s">
        <v>68</v>
      </c>
      <c r="M12" s="186">
        <v>1</v>
      </c>
      <c r="N12" s="187">
        <v>2</v>
      </c>
      <c r="O12" s="8" t="s">
        <v>68</v>
      </c>
      <c r="P12" s="186"/>
      <c r="Q12" s="187"/>
      <c r="R12" s="188"/>
      <c r="S12" s="48">
        <f t="shared" si="0"/>
        <v>45</v>
      </c>
      <c r="T12" s="189">
        <f t="shared" si="1"/>
        <v>6</v>
      </c>
    </row>
    <row r="13" spans="1:20" ht="13.5" customHeight="1" x14ac:dyDescent="0.2">
      <c r="A13" s="183" t="s">
        <v>491</v>
      </c>
      <c r="B13" s="251" t="s">
        <v>490</v>
      </c>
      <c r="C13" s="184" t="s">
        <v>65</v>
      </c>
      <c r="D13" s="184" t="s">
        <v>70</v>
      </c>
      <c r="E13" s="25" t="s">
        <v>67</v>
      </c>
      <c r="F13" s="185">
        <v>60</v>
      </c>
      <c r="G13" s="186">
        <v>1</v>
      </c>
      <c r="H13" s="187">
        <v>1</v>
      </c>
      <c r="I13" s="8" t="s">
        <v>67</v>
      </c>
      <c r="J13" s="186">
        <v>1</v>
      </c>
      <c r="K13" s="187">
        <v>1</v>
      </c>
      <c r="L13" s="8" t="s">
        <v>67</v>
      </c>
      <c r="M13" s="186">
        <v>1</v>
      </c>
      <c r="N13" s="187">
        <v>1</v>
      </c>
      <c r="O13" s="8" t="s">
        <v>67</v>
      </c>
      <c r="P13" s="186">
        <v>1</v>
      </c>
      <c r="Q13" s="187">
        <v>1</v>
      </c>
      <c r="R13" s="8" t="s">
        <v>67</v>
      </c>
      <c r="S13" s="48">
        <f t="shared" ref="S13" si="2">SUM(G13,J13,M13,P13)*15</f>
        <v>60</v>
      </c>
      <c r="T13" s="189">
        <f t="shared" ref="T13" si="3">SUM(H13,K13,N13,Q13)</f>
        <v>4</v>
      </c>
    </row>
    <row r="14" spans="1:20" ht="13.5" customHeight="1" thickBot="1" x14ac:dyDescent="0.25">
      <c r="A14" s="197" t="s">
        <v>166</v>
      </c>
      <c r="B14" s="159" t="s">
        <v>157</v>
      </c>
      <c r="C14" s="199" t="s">
        <v>65</v>
      </c>
      <c r="D14" s="199" t="s">
        <v>70</v>
      </c>
      <c r="E14" s="232" t="s">
        <v>67</v>
      </c>
      <c r="F14" s="200">
        <v>60</v>
      </c>
      <c r="G14" s="52">
        <v>1</v>
      </c>
      <c r="H14" s="53">
        <v>2</v>
      </c>
      <c r="I14" s="54" t="s">
        <v>67</v>
      </c>
      <c r="J14" s="52">
        <v>1</v>
      </c>
      <c r="K14" s="53">
        <v>2</v>
      </c>
      <c r="L14" s="5" t="s">
        <v>67</v>
      </c>
      <c r="M14" s="52"/>
      <c r="N14" s="53"/>
      <c r="O14" s="54"/>
      <c r="P14" s="52"/>
      <c r="Q14" s="53"/>
      <c r="R14" s="5"/>
      <c r="S14" s="55">
        <f t="shared" si="0"/>
        <v>30</v>
      </c>
      <c r="T14" s="56">
        <f t="shared" si="1"/>
        <v>4</v>
      </c>
    </row>
    <row r="15" spans="1:20" ht="13.5" customHeight="1" x14ac:dyDescent="0.2">
      <c r="A15" s="190" t="s">
        <v>72</v>
      </c>
      <c r="B15" s="158" t="s">
        <v>73</v>
      </c>
      <c r="C15" s="203"/>
      <c r="D15" s="203" t="s">
        <v>70</v>
      </c>
      <c r="E15" s="203" t="s">
        <v>74</v>
      </c>
      <c r="F15" s="204">
        <v>45</v>
      </c>
      <c r="G15" s="193">
        <v>2</v>
      </c>
      <c r="H15" s="194">
        <v>3</v>
      </c>
      <c r="I15" s="195" t="s">
        <v>68</v>
      </c>
      <c r="J15" s="193">
        <v>2</v>
      </c>
      <c r="K15" s="194">
        <v>3</v>
      </c>
      <c r="L15" s="195" t="s">
        <v>68</v>
      </c>
      <c r="M15" s="193"/>
      <c r="N15" s="194"/>
      <c r="O15" s="195"/>
      <c r="P15" s="193"/>
      <c r="Q15" s="194"/>
      <c r="R15" s="195"/>
      <c r="S15" s="235">
        <f t="shared" si="0"/>
        <v>60</v>
      </c>
      <c r="T15" s="202">
        <f t="shared" ref="T15:T16" si="4">SUM(H15,K15,N15,Q15)</f>
        <v>6</v>
      </c>
    </row>
    <row r="16" spans="1:20" ht="13.5" customHeight="1" x14ac:dyDescent="0.2">
      <c r="A16" s="183" t="s">
        <v>75</v>
      </c>
      <c r="B16" s="251" t="s">
        <v>76</v>
      </c>
      <c r="C16" s="184" t="s">
        <v>65</v>
      </c>
      <c r="D16" s="184" t="s">
        <v>70</v>
      </c>
      <c r="E16" s="184" t="s">
        <v>77</v>
      </c>
      <c r="F16" s="185">
        <v>45</v>
      </c>
      <c r="G16" s="186">
        <v>2</v>
      </c>
      <c r="H16" s="187">
        <v>2</v>
      </c>
      <c r="I16" s="188" t="s">
        <v>67</v>
      </c>
      <c r="J16" s="186">
        <v>2</v>
      </c>
      <c r="K16" s="187">
        <v>2</v>
      </c>
      <c r="L16" s="188" t="s">
        <v>67</v>
      </c>
      <c r="M16" s="186"/>
      <c r="N16" s="187"/>
      <c r="O16" s="188"/>
      <c r="P16" s="186"/>
      <c r="Q16" s="187"/>
      <c r="R16" s="188"/>
      <c r="S16" s="236">
        <f t="shared" si="0"/>
        <v>60</v>
      </c>
      <c r="T16" s="189">
        <f t="shared" si="4"/>
        <v>4</v>
      </c>
    </row>
    <row r="17" spans="1:20" ht="13.5" customHeight="1" thickBot="1" x14ac:dyDescent="0.25">
      <c r="A17" s="162" t="s">
        <v>78</v>
      </c>
      <c r="B17" s="163" t="s">
        <v>79</v>
      </c>
      <c r="C17" s="164" t="s">
        <v>65</v>
      </c>
      <c r="D17" s="164" t="s">
        <v>70</v>
      </c>
      <c r="E17" s="164" t="s">
        <v>77</v>
      </c>
      <c r="F17" s="165">
        <v>45</v>
      </c>
      <c r="G17" s="166"/>
      <c r="H17" s="167"/>
      <c r="I17" s="168"/>
      <c r="J17" s="166"/>
      <c r="K17" s="167"/>
      <c r="L17" s="168"/>
      <c r="M17" s="166">
        <v>2</v>
      </c>
      <c r="N17" s="167">
        <v>2</v>
      </c>
      <c r="O17" s="168" t="s">
        <v>67</v>
      </c>
      <c r="P17" s="166">
        <v>2</v>
      </c>
      <c r="Q17" s="167">
        <v>2</v>
      </c>
      <c r="R17" s="168" t="s">
        <v>67</v>
      </c>
      <c r="S17" s="35">
        <f>SUM(G17,J17,M17,P17)*15</f>
        <v>60</v>
      </c>
      <c r="T17" s="169">
        <f>SUM(H17,K17,N17,Q17)</f>
        <v>4</v>
      </c>
    </row>
    <row r="18" spans="1:20" ht="13.5" customHeight="1" thickTop="1" thickBot="1" x14ac:dyDescent="0.25">
      <c r="A18" s="475" t="s">
        <v>80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7"/>
    </row>
    <row r="19" spans="1:20" ht="13.5" customHeight="1" thickBot="1" x14ac:dyDescent="0.25">
      <c r="A19" s="211" t="s">
        <v>81</v>
      </c>
      <c r="B19" s="212"/>
      <c r="C19" s="213"/>
      <c r="D19" s="213"/>
      <c r="E19" s="213"/>
      <c r="F19" s="214"/>
      <c r="G19" s="193"/>
      <c r="H19" s="194">
        <v>2</v>
      </c>
      <c r="I19" s="195"/>
      <c r="J19" s="193"/>
      <c r="K19" s="194">
        <v>2</v>
      </c>
      <c r="L19" s="195"/>
      <c r="M19" s="193"/>
      <c r="N19" s="194"/>
      <c r="O19" s="195"/>
      <c r="P19" s="193"/>
      <c r="Q19" s="194">
        <v>3</v>
      </c>
      <c r="R19" s="24"/>
      <c r="S19" s="33"/>
      <c r="T19" s="160">
        <f t="shared" ref="T19" si="5">SUM(H19,K19,N19,Q19)</f>
        <v>7</v>
      </c>
    </row>
    <row r="20" spans="1:20" ht="13.5" customHeight="1" thickTop="1" thickBot="1" x14ac:dyDescent="0.25">
      <c r="A20" s="31" t="s">
        <v>82</v>
      </c>
      <c r="B20" s="250" t="s">
        <v>83</v>
      </c>
      <c r="C20" s="218"/>
      <c r="D20" s="218"/>
      <c r="E20" s="218" t="s">
        <v>84</v>
      </c>
      <c r="F20" s="219"/>
      <c r="G20" s="18"/>
      <c r="H20" s="19"/>
      <c r="I20" s="20"/>
      <c r="J20" s="18"/>
      <c r="K20" s="19"/>
      <c r="L20" s="20"/>
      <c r="M20" s="18">
        <v>0</v>
      </c>
      <c r="N20" s="19">
        <v>7</v>
      </c>
      <c r="O20" s="20" t="s">
        <v>67</v>
      </c>
      <c r="P20" s="18">
        <v>0</v>
      </c>
      <c r="Q20" s="19">
        <v>8</v>
      </c>
      <c r="R20" s="21" t="s">
        <v>67</v>
      </c>
      <c r="S20" s="34">
        <f t="shared" ref="S20" si="6">SUM(G20,J20,M20,P20)*15</f>
        <v>0</v>
      </c>
      <c r="T20" s="22">
        <f>SUM(H20,K20,N20,Q20)</f>
        <v>15</v>
      </c>
    </row>
    <row r="21" spans="1:20" ht="13.5" customHeight="1" thickTop="1" thickBot="1" x14ac:dyDescent="0.25">
      <c r="A21" s="478" t="s">
        <v>85</v>
      </c>
      <c r="B21" s="479"/>
      <c r="C21" s="479"/>
      <c r="D21" s="479"/>
      <c r="E21" s="479"/>
      <c r="F21" s="480"/>
      <c r="G21" s="226">
        <f>SUM(G7:G20)</f>
        <v>17</v>
      </c>
      <c r="H21" s="205">
        <f t="shared" ref="H21:T21" si="7">SUM(H7:H20)</f>
        <v>31</v>
      </c>
      <c r="I21" s="206"/>
      <c r="J21" s="226">
        <f t="shared" si="7"/>
        <v>17</v>
      </c>
      <c r="K21" s="205">
        <f t="shared" si="7"/>
        <v>31</v>
      </c>
      <c r="L21" s="206"/>
      <c r="M21" s="226">
        <f t="shared" si="7"/>
        <v>13</v>
      </c>
      <c r="N21" s="205">
        <f t="shared" si="7"/>
        <v>28</v>
      </c>
      <c r="O21" s="206"/>
      <c r="P21" s="226">
        <f t="shared" si="7"/>
        <v>12</v>
      </c>
      <c r="Q21" s="205">
        <f t="shared" si="7"/>
        <v>30</v>
      </c>
      <c r="R21" s="206"/>
      <c r="S21" s="239">
        <f t="shared" si="7"/>
        <v>885</v>
      </c>
      <c r="T21" s="207">
        <f t="shared" si="7"/>
        <v>120</v>
      </c>
    </row>
    <row r="22" spans="1:20" ht="12.75" thickTop="1" x14ac:dyDescent="0.2"/>
    <row r="23" spans="1:20" x14ac:dyDescent="0.2">
      <c r="A23" s="13" t="s">
        <v>86</v>
      </c>
    </row>
    <row r="24" spans="1:20" x14ac:dyDescent="0.2">
      <c r="A24" s="13" t="s">
        <v>87</v>
      </c>
    </row>
    <row r="25" spans="1:20" x14ac:dyDescent="0.2">
      <c r="A25" s="13" t="s">
        <v>88</v>
      </c>
    </row>
    <row r="27" spans="1:20" x14ac:dyDescent="0.2">
      <c r="A27" s="46" t="s">
        <v>89</v>
      </c>
    </row>
    <row r="28" spans="1:20" x14ac:dyDescent="0.2">
      <c r="A28" s="13" t="s">
        <v>90</v>
      </c>
      <c r="D28" s="13" t="s">
        <v>91</v>
      </c>
      <c r="G28" s="13" t="s">
        <v>92</v>
      </c>
      <c r="M28" s="13" t="s">
        <v>93</v>
      </c>
      <c r="R28" s="14"/>
    </row>
    <row r="29" spans="1:20" x14ac:dyDescent="0.2">
      <c r="A29" s="13" t="s">
        <v>94</v>
      </c>
      <c r="D29" s="13" t="s">
        <v>95</v>
      </c>
      <c r="G29" s="13" t="s">
        <v>96</v>
      </c>
      <c r="M29" s="13" t="s">
        <v>97</v>
      </c>
      <c r="R29" s="14"/>
    </row>
    <row r="30" spans="1:20" x14ac:dyDescent="0.2">
      <c r="A30" s="13" t="s">
        <v>98</v>
      </c>
      <c r="D30" s="13" t="s">
        <v>99</v>
      </c>
      <c r="G30" s="13" t="s">
        <v>100</v>
      </c>
      <c r="M30" s="13" t="s">
        <v>101</v>
      </c>
      <c r="R30" s="14"/>
    </row>
    <row r="31" spans="1:20" x14ac:dyDescent="0.2">
      <c r="A31" s="13" t="s">
        <v>102</v>
      </c>
      <c r="G31" s="13" t="s">
        <v>103</v>
      </c>
      <c r="R31" s="14"/>
    </row>
    <row r="32" spans="1:20" x14ac:dyDescent="0.2">
      <c r="A32" s="13" t="s">
        <v>104</v>
      </c>
      <c r="G32" s="13" t="s">
        <v>105</v>
      </c>
      <c r="R32" s="14"/>
    </row>
    <row r="34" spans="1:1" x14ac:dyDescent="0.2">
      <c r="A34" s="46" t="s">
        <v>106</v>
      </c>
    </row>
    <row r="35" spans="1:1" x14ac:dyDescent="0.2">
      <c r="A35" s="13" t="s">
        <v>192</v>
      </c>
    </row>
    <row r="36" spans="1:1" x14ac:dyDescent="0.2">
      <c r="A36" s="13" t="s">
        <v>108</v>
      </c>
    </row>
    <row r="37" spans="1:1" x14ac:dyDescent="0.2">
      <c r="A37" s="13" t="s">
        <v>109</v>
      </c>
    </row>
    <row r="38" spans="1:1" x14ac:dyDescent="0.2">
      <c r="A38" s="13" t="s">
        <v>110</v>
      </c>
    </row>
    <row r="39" spans="1:1" x14ac:dyDescent="0.2">
      <c r="A39" s="13" t="s">
        <v>111</v>
      </c>
    </row>
  </sheetData>
  <sheetProtection algorithmName="SHA-512" hashValue="iCPEb04j2laz/NqVPAt5X+6RJRcI4rWl3I95zlflcZ1ZToK790ICP6mFz8ke63qY+YrLQ1ALHpOTUT0/0wnpRA==" saltValue="rlt2FLTYd/JIVheSNTyXSQ==" spinCount="100000" sheet="1" objects="1" scenarios="1"/>
  <mergeCells count="21">
    <mergeCell ref="A1:T1"/>
    <mergeCell ref="A2:T2"/>
    <mergeCell ref="D5:D6"/>
    <mergeCell ref="E5:E6"/>
    <mergeCell ref="A4:F4"/>
    <mergeCell ref="G4:R4"/>
    <mergeCell ref="S4:T4"/>
    <mergeCell ref="A3:T3"/>
    <mergeCell ref="A21:F21"/>
    <mergeCell ref="A18:T18"/>
    <mergeCell ref="S5:S6"/>
    <mergeCell ref="T5:T6"/>
    <mergeCell ref="A7:T7"/>
    <mergeCell ref="F5:F6"/>
    <mergeCell ref="G5:I5"/>
    <mergeCell ref="J5:L5"/>
    <mergeCell ref="M5:O5"/>
    <mergeCell ref="P5:R5"/>
    <mergeCell ref="A5:A6"/>
    <mergeCell ref="B5:B6"/>
    <mergeCell ref="C5:C6"/>
  </mergeCells>
  <printOptions horizontalCentered="1"/>
  <pageMargins left="0.47244094488188981" right="0.47244094488188981" top="0.62992125984251968" bottom="0.62992125984251968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T39"/>
  <sheetViews>
    <sheetView workbookViewId="0">
      <selection sqref="A1:T1"/>
    </sheetView>
  </sheetViews>
  <sheetFormatPr defaultColWidth="9.140625" defaultRowHeight="12" x14ac:dyDescent="0.2"/>
  <cols>
    <col min="1" max="1" width="35.7109375" style="13" customWidth="1"/>
    <col min="2" max="3" width="11.7109375" style="13" customWidth="1"/>
    <col min="4" max="6" width="5" style="13" customWidth="1"/>
    <col min="7" max="18" width="3.7109375" style="13" customWidth="1"/>
    <col min="19" max="19" width="5.7109375" style="14" customWidth="1"/>
    <col min="20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209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210</v>
      </c>
      <c r="B8" s="158" t="s">
        <v>211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ht="13.5" customHeight="1" x14ac:dyDescent="0.2">
      <c r="A9" s="7" t="s">
        <v>468</v>
      </c>
      <c r="B9" s="251" t="s">
        <v>469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3</v>
      </c>
      <c r="I9" s="8" t="s">
        <v>67</v>
      </c>
      <c r="J9" s="186">
        <v>1</v>
      </c>
      <c r="K9" s="187">
        <v>3</v>
      </c>
      <c r="L9" s="12" t="s">
        <v>68</v>
      </c>
      <c r="M9" s="186"/>
      <c r="N9" s="187"/>
      <c r="O9" s="188"/>
      <c r="P9" s="186"/>
      <c r="Q9" s="187"/>
      <c r="R9" s="188"/>
      <c r="S9" s="48">
        <f t="shared" ref="S9" si="0">SUM(G9,J9,M9,P9)*15</f>
        <v>30</v>
      </c>
      <c r="T9" s="189">
        <f t="shared" ref="T9:T12" si="1">SUM(H9,K9,N9,Q9)</f>
        <v>6</v>
      </c>
    </row>
    <row r="10" spans="1:20" s="81" customFormat="1" ht="13.5" customHeight="1" x14ac:dyDescent="0.2">
      <c r="A10" s="327" t="s">
        <v>71</v>
      </c>
      <c r="B10" s="159" t="s">
        <v>489</v>
      </c>
      <c r="C10" s="3" t="s">
        <v>65</v>
      </c>
      <c r="D10" s="3" t="s">
        <v>70</v>
      </c>
      <c r="E10" s="3" t="s">
        <v>67</v>
      </c>
      <c r="F10" s="4">
        <v>60</v>
      </c>
      <c r="G10" s="9">
        <v>1</v>
      </c>
      <c r="H10" s="10">
        <v>4</v>
      </c>
      <c r="I10" s="11" t="s">
        <v>67</v>
      </c>
      <c r="J10" s="9">
        <v>1</v>
      </c>
      <c r="K10" s="10">
        <v>4</v>
      </c>
      <c r="L10" s="12" t="s">
        <v>67</v>
      </c>
      <c r="M10" s="9">
        <v>1</v>
      </c>
      <c r="N10" s="10">
        <v>4</v>
      </c>
      <c r="O10" s="11" t="s">
        <v>67</v>
      </c>
      <c r="P10" s="9">
        <v>1</v>
      </c>
      <c r="Q10" s="10">
        <v>4</v>
      </c>
      <c r="R10" s="12" t="s">
        <v>67</v>
      </c>
      <c r="S10" s="49">
        <f>SUM(G10,J10,M10,P10)*15</f>
        <v>60</v>
      </c>
      <c r="T10" s="299">
        <f t="shared" si="1"/>
        <v>16</v>
      </c>
    </row>
    <row r="11" spans="1:20" ht="13.5" customHeight="1" x14ac:dyDescent="0.2">
      <c r="A11" s="183" t="s">
        <v>207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ref="S11:S13" si="2">SUM(G11,J11,M11,P11)*15</f>
        <v>360</v>
      </c>
      <c r="T11" s="189">
        <f t="shared" si="1"/>
        <v>12</v>
      </c>
    </row>
    <row r="12" spans="1:20" ht="13.5" customHeight="1" x14ac:dyDescent="0.2">
      <c r="A12" s="183" t="s">
        <v>165</v>
      </c>
      <c r="B12" s="251" t="s">
        <v>208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2" t="s">
        <v>68</v>
      </c>
      <c r="M12" s="186">
        <v>1</v>
      </c>
      <c r="N12" s="187">
        <v>2</v>
      </c>
      <c r="O12" s="8" t="s">
        <v>68</v>
      </c>
      <c r="P12" s="186"/>
      <c r="Q12" s="187"/>
      <c r="R12" s="188"/>
      <c r="S12" s="48">
        <f t="shared" si="2"/>
        <v>45</v>
      </c>
      <c r="T12" s="189">
        <f t="shared" si="1"/>
        <v>6</v>
      </c>
    </row>
    <row r="13" spans="1:20" ht="13.5" customHeight="1" x14ac:dyDescent="0.2">
      <c r="A13" s="183" t="s">
        <v>491</v>
      </c>
      <c r="B13" s="251" t="s">
        <v>490</v>
      </c>
      <c r="C13" s="184" t="s">
        <v>65</v>
      </c>
      <c r="D13" s="184" t="s">
        <v>70</v>
      </c>
      <c r="E13" s="25" t="s">
        <v>67</v>
      </c>
      <c r="F13" s="185">
        <v>60</v>
      </c>
      <c r="G13" s="186">
        <v>1</v>
      </c>
      <c r="H13" s="187">
        <v>1</v>
      </c>
      <c r="I13" s="8" t="s">
        <v>67</v>
      </c>
      <c r="J13" s="186">
        <v>1</v>
      </c>
      <c r="K13" s="187">
        <v>1</v>
      </c>
      <c r="L13" s="8" t="s">
        <v>67</v>
      </c>
      <c r="M13" s="186">
        <v>1</v>
      </c>
      <c r="N13" s="187">
        <v>1</v>
      </c>
      <c r="O13" s="8" t="s">
        <v>67</v>
      </c>
      <c r="P13" s="186">
        <v>1</v>
      </c>
      <c r="Q13" s="187">
        <v>1</v>
      </c>
      <c r="R13" s="8" t="s">
        <v>67</v>
      </c>
      <c r="S13" s="48">
        <f t="shared" si="2"/>
        <v>60</v>
      </c>
      <c r="T13" s="189">
        <f t="shared" ref="T13" si="3">SUM(H13,K13,N13,Q13)</f>
        <v>4</v>
      </c>
    </row>
    <row r="14" spans="1:20" ht="13.5" customHeight="1" thickBot="1" x14ac:dyDescent="0.25">
      <c r="A14" s="197" t="s">
        <v>166</v>
      </c>
      <c r="B14" s="159" t="s">
        <v>157</v>
      </c>
      <c r="C14" s="199" t="s">
        <v>65</v>
      </c>
      <c r="D14" s="199" t="s">
        <v>70</v>
      </c>
      <c r="E14" s="232" t="s">
        <v>67</v>
      </c>
      <c r="F14" s="200">
        <v>60</v>
      </c>
      <c r="G14" s="52">
        <v>1</v>
      </c>
      <c r="H14" s="53">
        <v>2</v>
      </c>
      <c r="I14" s="54" t="s">
        <v>67</v>
      </c>
      <c r="J14" s="52">
        <v>1</v>
      </c>
      <c r="K14" s="53">
        <v>2</v>
      </c>
      <c r="L14" s="5" t="s">
        <v>67</v>
      </c>
      <c r="M14" s="52"/>
      <c r="N14" s="53"/>
      <c r="O14" s="54"/>
      <c r="P14" s="52"/>
      <c r="Q14" s="53"/>
      <c r="R14" s="5"/>
      <c r="S14" s="55">
        <f t="shared" ref="S14:S16" si="4">SUM(G14,J14,M14,P14)*15</f>
        <v>30</v>
      </c>
      <c r="T14" s="56">
        <f t="shared" ref="T14:T16" si="5">SUM(H14,K14,N14,Q14)</f>
        <v>4</v>
      </c>
    </row>
    <row r="15" spans="1:20" ht="13.5" customHeight="1" x14ac:dyDescent="0.2">
      <c r="A15" s="190" t="s">
        <v>72</v>
      </c>
      <c r="B15" s="158" t="s">
        <v>73</v>
      </c>
      <c r="C15" s="203"/>
      <c r="D15" s="203" t="s">
        <v>70</v>
      </c>
      <c r="E15" s="203" t="s">
        <v>74</v>
      </c>
      <c r="F15" s="204">
        <v>45</v>
      </c>
      <c r="G15" s="193">
        <v>2</v>
      </c>
      <c r="H15" s="194">
        <v>3</v>
      </c>
      <c r="I15" s="195" t="s">
        <v>68</v>
      </c>
      <c r="J15" s="193">
        <v>2</v>
      </c>
      <c r="K15" s="194">
        <v>3</v>
      </c>
      <c r="L15" s="195" t="s">
        <v>68</v>
      </c>
      <c r="M15" s="193"/>
      <c r="N15" s="194"/>
      <c r="O15" s="195"/>
      <c r="P15" s="193"/>
      <c r="Q15" s="194"/>
      <c r="R15" s="195"/>
      <c r="S15" s="235">
        <f t="shared" si="4"/>
        <v>60</v>
      </c>
      <c r="T15" s="202">
        <f t="shared" si="5"/>
        <v>6</v>
      </c>
    </row>
    <row r="16" spans="1:20" ht="13.5" customHeight="1" x14ac:dyDescent="0.2">
      <c r="A16" s="183" t="s">
        <v>75</v>
      </c>
      <c r="B16" s="251" t="s">
        <v>76</v>
      </c>
      <c r="C16" s="184" t="s">
        <v>65</v>
      </c>
      <c r="D16" s="184" t="s">
        <v>70</v>
      </c>
      <c r="E16" s="184" t="s">
        <v>77</v>
      </c>
      <c r="F16" s="185">
        <v>45</v>
      </c>
      <c r="G16" s="186">
        <v>2</v>
      </c>
      <c r="H16" s="187">
        <v>2</v>
      </c>
      <c r="I16" s="188" t="s">
        <v>67</v>
      </c>
      <c r="J16" s="186">
        <v>2</v>
      </c>
      <c r="K16" s="187">
        <v>2</v>
      </c>
      <c r="L16" s="188" t="s">
        <v>67</v>
      </c>
      <c r="M16" s="186"/>
      <c r="N16" s="187"/>
      <c r="O16" s="188"/>
      <c r="P16" s="186"/>
      <c r="Q16" s="187"/>
      <c r="R16" s="188"/>
      <c r="S16" s="236">
        <f t="shared" si="4"/>
        <v>60</v>
      </c>
      <c r="T16" s="189">
        <f t="shared" si="5"/>
        <v>4</v>
      </c>
    </row>
    <row r="17" spans="1:20" ht="13.5" customHeight="1" thickBot="1" x14ac:dyDescent="0.25">
      <c r="A17" s="162" t="s">
        <v>78</v>
      </c>
      <c r="B17" s="163" t="s">
        <v>79</v>
      </c>
      <c r="C17" s="164" t="s">
        <v>65</v>
      </c>
      <c r="D17" s="164" t="s">
        <v>70</v>
      </c>
      <c r="E17" s="164" t="s">
        <v>77</v>
      </c>
      <c r="F17" s="165">
        <v>45</v>
      </c>
      <c r="G17" s="166"/>
      <c r="H17" s="167"/>
      <c r="I17" s="168"/>
      <c r="J17" s="166"/>
      <c r="K17" s="167"/>
      <c r="L17" s="168"/>
      <c r="M17" s="166">
        <v>2</v>
      </c>
      <c r="N17" s="167">
        <v>2</v>
      </c>
      <c r="O17" s="168" t="s">
        <v>67</v>
      </c>
      <c r="P17" s="166">
        <v>2</v>
      </c>
      <c r="Q17" s="167">
        <v>2</v>
      </c>
      <c r="R17" s="168" t="s">
        <v>67</v>
      </c>
      <c r="S17" s="35">
        <f>SUM(G17,J17,M17,P17)*15</f>
        <v>60</v>
      </c>
      <c r="T17" s="169">
        <f>SUM(H17,K17,N17,Q17)</f>
        <v>4</v>
      </c>
    </row>
    <row r="18" spans="1:20" ht="13.5" customHeight="1" thickTop="1" thickBot="1" x14ac:dyDescent="0.25">
      <c r="A18" s="475" t="s">
        <v>80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7"/>
    </row>
    <row r="19" spans="1:20" ht="13.5" customHeight="1" thickBot="1" x14ac:dyDescent="0.25">
      <c r="A19" s="211" t="s">
        <v>81</v>
      </c>
      <c r="B19" s="212"/>
      <c r="C19" s="213"/>
      <c r="D19" s="213"/>
      <c r="E19" s="213"/>
      <c r="F19" s="214"/>
      <c r="G19" s="193"/>
      <c r="H19" s="194">
        <v>2</v>
      </c>
      <c r="I19" s="195"/>
      <c r="J19" s="193"/>
      <c r="K19" s="194">
        <v>2</v>
      </c>
      <c r="L19" s="195"/>
      <c r="M19" s="193"/>
      <c r="N19" s="194"/>
      <c r="O19" s="195"/>
      <c r="P19" s="193"/>
      <c r="Q19" s="194">
        <v>3</v>
      </c>
      <c r="R19" s="24"/>
      <c r="S19" s="33"/>
      <c r="T19" s="160">
        <f t="shared" ref="T19" si="6">SUM(H19,K19,N19,Q19)</f>
        <v>7</v>
      </c>
    </row>
    <row r="20" spans="1:20" ht="13.5" customHeight="1" thickTop="1" thickBot="1" x14ac:dyDescent="0.25">
      <c r="A20" s="31" t="s">
        <v>82</v>
      </c>
      <c r="B20" s="250" t="s">
        <v>83</v>
      </c>
      <c r="C20" s="218"/>
      <c r="D20" s="218"/>
      <c r="E20" s="218" t="s">
        <v>84</v>
      </c>
      <c r="F20" s="219"/>
      <c r="G20" s="18"/>
      <c r="H20" s="19"/>
      <c r="I20" s="20"/>
      <c r="J20" s="18"/>
      <c r="K20" s="19"/>
      <c r="L20" s="20"/>
      <c r="M20" s="18">
        <v>0</v>
      </c>
      <c r="N20" s="19">
        <v>7</v>
      </c>
      <c r="O20" s="20" t="s">
        <v>67</v>
      </c>
      <c r="P20" s="18">
        <v>0</v>
      </c>
      <c r="Q20" s="19">
        <v>8</v>
      </c>
      <c r="R20" s="21" t="s">
        <v>67</v>
      </c>
      <c r="S20" s="34">
        <f t="shared" ref="S20" si="7">SUM(G20,J20,M20,P20)*15</f>
        <v>0</v>
      </c>
      <c r="T20" s="22">
        <f>SUM(H20,K20,N20,Q20)</f>
        <v>15</v>
      </c>
    </row>
    <row r="21" spans="1:20" ht="13.5" customHeight="1" thickTop="1" thickBot="1" x14ac:dyDescent="0.25">
      <c r="A21" s="478" t="s">
        <v>85</v>
      </c>
      <c r="B21" s="479"/>
      <c r="C21" s="479"/>
      <c r="D21" s="479"/>
      <c r="E21" s="479"/>
      <c r="F21" s="480"/>
      <c r="G21" s="226">
        <f>SUM(G7:G20)</f>
        <v>17</v>
      </c>
      <c r="H21" s="205">
        <f t="shared" ref="H21:T21" si="8">SUM(H7:H20)</f>
        <v>31</v>
      </c>
      <c r="I21" s="206"/>
      <c r="J21" s="226">
        <f t="shared" si="8"/>
        <v>17</v>
      </c>
      <c r="K21" s="205">
        <f t="shared" si="8"/>
        <v>31</v>
      </c>
      <c r="L21" s="206"/>
      <c r="M21" s="226">
        <f t="shared" si="8"/>
        <v>13</v>
      </c>
      <c r="N21" s="205">
        <f t="shared" si="8"/>
        <v>28</v>
      </c>
      <c r="O21" s="206"/>
      <c r="P21" s="226">
        <f t="shared" si="8"/>
        <v>12</v>
      </c>
      <c r="Q21" s="205">
        <f t="shared" si="8"/>
        <v>30</v>
      </c>
      <c r="R21" s="206"/>
      <c r="S21" s="239">
        <f t="shared" si="8"/>
        <v>885</v>
      </c>
      <c r="T21" s="207">
        <f t="shared" si="8"/>
        <v>120</v>
      </c>
    </row>
    <row r="22" spans="1:20" ht="12.75" thickTop="1" x14ac:dyDescent="0.2"/>
    <row r="23" spans="1:20" x14ac:dyDescent="0.2">
      <c r="A23" s="13" t="s">
        <v>86</v>
      </c>
    </row>
    <row r="24" spans="1:20" x14ac:dyDescent="0.2">
      <c r="A24" s="13" t="s">
        <v>87</v>
      </c>
    </row>
    <row r="25" spans="1:20" x14ac:dyDescent="0.2">
      <c r="A25" s="13" t="s">
        <v>88</v>
      </c>
    </row>
    <row r="27" spans="1:20" x14ac:dyDescent="0.2">
      <c r="A27" s="46" t="s">
        <v>89</v>
      </c>
    </row>
    <row r="28" spans="1:20" x14ac:dyDescent="0.2">
      <c r="A28" s="13" t="s">
        <v>90</v>
      </c>
      <c r="D28" s="13" t="s">
        <v>91</v>
      </c>
      <c r="G28" s="13" t="s">
        <v>92</v>
      </c>
      <c r="M28" s="13" t="s">
        <v>93</v>
      </c>
      <c r="R28" s="14"/>
    </row>
    <row r="29" spans="1:20" x14ac:dyDescent="0.2">
      <c r="A29" s="13" t="s">
        <v>94</v>
      </c>
      <c r="D29" s="13" t="s">
        <v>95</v>
      </c>
      <c r="G29" s="13" t="s">
        <v>96</v>
      </c>
      <c r="M29" s="13" t="s">
        <v>97</v>
      </c>
      <c r="R29" s="14"/>
    </row>
    <row r="30" spans="1:20" x14ac:dyDescent="0.2">
      <c r="A30" s="13" t="s">
        <v>98</v>
      </c>
      <c r="D30" s="13" t="s">
        <v>99</v>
      </c>
      <c r="G30" s="13" t="s">
        <v>100</v>
      </c>
      <c r="M30" s="13" t="s">
        <v>101</v>
      </c>
      <c r="R30" s="14"/>
    </row>
    <row r="31" spans="1:20" x14ac:dyDescent="0.2">
      <c r="A31" s="13" t="s">
        <v>102</v>
      </c>
      <c r="G31" s="13" t="s">
        <v>103</v>
      </c>
      <c r="R31" s="14"/>
    </row>
    <row r="32" spans="1:20" x14ac:dyDescent="0.2">
      <c r="A32" s="13" t="s">
        <v>104</v>
      </c>
      <c r="G32" s="13" t="s">
        <v>105</v>
      </c>
      <c r="R32" s="14"/>
    </row>
    <row r="34" spans="1:1" x14ac:dyDescent="0.2">
      <c r="A34" s="46" t="s">
        <v>106</v>
      </c>
    </row>
    <row r="35" spans="1:1" x14ac:dyDescent="0.2">
      <c r="A35" s="13" t="s">
        <v>192</v>
      </c>
    </row>
    <row r="36" spans="1:1" x14ac:dyDescent="0.2">
      <c r="A36" s="13" t="s">
        <v>108</v>
      </c>
    </row>
    <row r="37" spans="1:1" x14ac:dyDescent="0.2">
      <c r="A37" s="13" t="s">
        <v>109</v>
      </c>
    </row>
    <row r="38" spans="1:1" x14ac:dyDescent="0.2">
      <c r="A38" s="13" t="s">
        <v>110</v>
      </c>
    </row>
    <row r="39" spans="1:1" x14ac:dyDescent="0.2">
      <c r="A39" s="13" t="s">
        <v>111</v>
      </c>
    </row>
  </sheetData>
  <sheetProtection algorithmName="SHA-512" hashValue="A8zJn1FLIGsyySCd7k866gIsxosGoyr1SFt13lMINMj5BnGwY0i7GjFN62H7gaE6HnM/5tw1V9mwF6Akh1MOaw==" saltValue="55WT20uLIzxMMIY3BMAeSA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S5:S6"/>
    <mergeCell ref="T5:T6"/>
    <mergeCell ref="A7:T7"/>
    <mergeCell ref="A18:T18"/>
    <mergeCell ref="A21:F21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</mergeCells>
  <printOptions horizontalCentered="1"/>
  <pageMargins left="0.47244094488188976" right="0.47244094488188976" top="0.62992125984251968" bottom="0.62992125984251968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T40"/>
  <sheetViews>
    <sheetView workbookViewId="0">
      <selection sqref="A1:T1"/>
    </sheetView>
  </sheetViews>
  <sheetFormatPr defaultColWidth="9.140625" defaultRowHeight="12" x14ac:dyDescent="0.2"/>
  <cols>
    <col min="1" max="1" width="36.140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212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213</v>
      </c>
      <c r="B8" s="158" t="s">
        <v>214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ht="13.5" customHeight="1" x14ac:dyDescent="0.2">
      <c r="A9" s="7" t="s">
        <v>445</v>
      </c>
      <c r="B9" s="251" t="s">
        <v>472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1</v>
      </c>
      <c r="I9" s="8" t="s">
        <v>67</v>
      </c>
      <c r="J9" s="186">
        <v>1</v>
      </c>
      <c r="K9" s="187">
        <v>2</v>
      </c>
      <c r="L9" s="12" t="s">
        <v>68</v>
      </c>
      <c r="M9" s="186"/>
      <c r="N9" s="187"/>
      <c r="O9" s="188"/>
      <c r="P9" s="186"/>
      <c r="Q9" s="187"/>
      <c r="R9" s="188"/>
      <c r="S9" s="48">
        <f t="shared" ref="S9" si="0">SUM(G9,J9,M9,P9)*15</f>
        <v>30</v>
      </c>
      <c r="T9" s="189">
        <f t="shared" ref="T9" si="1">SUM(H9,K9,N9,Q9)</f>
        <v>3</v>
      </c>
    </row>
    <row r="10" spans="1:20" ht="13.5" customHeight="1" x14ac:dyDescent="0.2">
      <c r="A10" s="7" t="s">
        <v>446</v>
      </c>
      <c r="B10" s="251" t="s">
        <v>473</v>
      </c>
      <c r="C10" s="184" t="s">
        <v>65</v>
      </c>
      <c r="D10" s="184" t="s">
        <v>66</v>
      </c>
      <c r="E10" s="25" t="s">
        <v>67</v>
      </c>
      <c r="F10" s="185">
        <v>60</v>
      </c>
      <c r="G10" s="186"/>
      <c r="H10" s="187"/>
      <c r="I10" s="188"/>
      <c r="J10" s="186"/>
      <c r="K10" s="187"/>
      <c r="L10" s="188"/>
      <c r="M10" s="186">
        <v>1</v>
      </c>
      <c r="N10" s="187">
        <v>1</v>
      </c>
      <c r="O10" s="8" t="s">
        <v>67</v>
      </c>
      <c r="P10" s="186">
        <v>1</v>
      </c>
      <c r="Q10" s="187">
        <v>2</v>
      </c>
      <c r="R10" s="12" t="s">
        <v>68</v>
      </c>
      <c r="S10" s="48">
        <f t="shared" ref="S10" si="2">SUM(G10,J10,M10,P10)*15</f>
        <v>30</v>
      </c>
      <c r="T10" s="189">
        <f t="shared" ref="T10:T13" si="3">SUM(H10,K10,N10,Q10)</f>
        <v>3</v>
      </c>
    </row>
    <row r="11" spans="1:20" s="81" customFormat="1" ht="13.5" customHeight="1" x14ac:dyDescent="0.2">
      <c r="A11" s="327" t="s">
        <v>71</v>
      </c>
      <c r="B11" s="159" t="s">
        <v>489</v>
      </c>
      <c r="C11" s="3" t="s">
        <v>65</v>
      </c>
      <c r="D11" s="3" t="s">
        <v>70</v>
      </c>
      <c r="E11" s="3" t="s">
        <v>67</v>
      </c>
      <c r="F11" s="4">
        <v>60</v>
      </c>
      <c r="G11" s="9">
        <v>1</v>
      </c>
      <c r="H11" s="10">
        <v>4</v>
      </c>
      <c r="I11" s="11" t="s">
        <v>67</v>
      </c>
      <c r="J11" s="9">
        <v>1</v>
      </c>
      <c r="K11" s="10">
        <v>4</v>
      </c>
      <c r="L11" s="12" t="s">
        <v>67</v>
      </c>
      <c r="M11" s="9">
        <v>1</v>
      </c>
      <c r="N11" s="10">
        <v>4</v>
      </c>
      <c r="O11" s="11" t="s">
        <v>67</v>
      </c>
      <c r="P11" s="9">
        <v>1</v>
      </c>
      <c r="Q11" s="10">
        <v>4</v>
      </c>
      <c r="R11" s="12" t="s">
        <v>67</v>
      </c>
      <c r="S11" s="49">
        <f>SUM(G11,J11,M11,P11)*15</f>
        <v>60</v>
      </c>
      <c r="T11" s="299">
        <f t="shared" si="3"/>
        <v>16</v>
      </c>
    </row>
    <row r="12" spans="1:20" ht="13.5" customHeight="1" x14ac:dyDescent="0.2">
      <c r="A12" s="183" t="s">
        <v>207</v>
      </c>
      <c r="B12" s="251" t="s">
        <v>190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6</v>
      </c>
      <c r="H12" s="187">
        <v>3</v>
      </c>
      <c r="I12" s="8" t="s">
        <v>67</v>
      </c>
      <c r="J12" s="186">
        <v>6</v>
      </c>
      <c r="K12" s="187">
        <v>3</v>
      </c>
      <c r="L12" s="188" t="s">
        <v>67</v>
      </c>
      <c r="M12" s="186">
        <v>6</v>
      </c>
      <c r="N12" s="187">
        <v>3</v>
      </c>
      <c r="O12" s="8" t="s">
        <v>67</v>
      </c>
      <c r="P12" s="186">
        <v>6</v>
      </c>
      <c r="Q12" s="187">
        <v>3</v>
      </c>
      <c r="R12" s="188" t="s">
        <v>67</v>
      </c>
      <c r="S12" s="48">
        <f t="shared" ref="S12:S14" si="4">SUM(G12,J12,M12,P12)*15</f>
        <v>360</v>
      </c>
      <c r="T12" s="189">
        <f t="shared" si="3"/>
        <v>12</v>
      </c>
    </row>
    <row r="13" spans="1:20" ht="13.5" customHeight="1" x14ac:dyDescent="0.2">
      <c r="A13" s="183" t="s">
        <v>165</v>
      </c>
      <c r="B13" s="251" t="s">
        <v>208</v>
      </c>
      <c r="C13" s="184" t="s">
        <v>65</v>
      </c>
      <c r="D13" s="184" t="s">
        <v>70</v>
      </c>
      <c r="E13" s="25" t="s">
        <v>67</v>
      </c>
      <c r="F13" s="185">
        <v>60</v>
      </c>
      <c r="G13" s="186">
        <v>1</v>
      </c>
      <c r="H13" s="187">
        <v>2</v>
      </c>
      <c r="I13" s="8" t="s">
        <v>67</v>
      </c>
      <c r="J13" s="186">
        <v>1</v>
      </c>
      <c r="K13" s="187">
        <v>2</v>
      </c>
      <c r="L13" s="12" t="s">
        <v>68</v>
      </c>
      <c r="M13" s="186">
        <v>1</v>
      </c>
      <c r="N13" s="187">
        <v>2</v>
      </c>
      <c r="O13" s="8" t="s">
        <v>68</v>
      </c>
      <c r="P13" s="186"/>
      <c r="Q13" s="187"/>
      <c r="R13" s="188"/>
      <c r="S13" s="48">
        <f t="shared" si="4"/>
        <v>45</v>
      </c>
      <c r="T13" s="189">
        <f t="shared" si="3"/>
        <v>6</v>
      </c>
    </row>
    <row r="14" spans="1:20" ht="13.5" customHeight="1" x14ac:dyDescent="0.2">
      <c r="A14" s="183" t="s">
        <v>491</v>
      </c>
      <c r="B14" s="251" t="s">
        <v>490</v>
      </c>
      <c r="C14" s="184" t="s">
        <v>65</v>
      </c>
      <c r="D14" s="184" t="s">
        <v>70</v>
      </c>
      <c r="E14" s="25" t="s">
        <v>67</v>
      </c>
      <c r="F14" s="185">
        <v>60</v>
      </c>
      <c r="G14" s="186">
        <v>1</v>
      </c>
      <c r="H14" s="187">
        <v>1</v>
      </c>
      <c r="I14" s="8" t="s">
        <v>67</v>
      </c>
      <c r="J14" s="186">
        <v>1</v>
      </c>
      <c r="K14" s="187">
        <v>1</v>
      </c>
      <c r="L14" s="8" t="s">
        <v>67</v>
      </c>
      <c r="M14" s="186">
        <v>1</v>
      </c>
      <c r="N14" s="187">
        <v>1</v>
      </c>
      <c r="O14" s="8" t="s">
        <v>67</v>
      </c>
      <c r="P14" s="186">
        <v>1</v>
      </c>
      <c r="Q14" s="187">
        <v>1</v>
      </c>
      <c r="R14" s="8" t="s">
        <v>67</v>
      </c>
      <c r="S14" s="48">
        <f t="shared" si="4"/>
        <v>60</v>
      </c>
      <c r="T14" s="189">
        <f t="shared" ref="T14" si="5">SUM(H14,K14,N14,Q14)</f>
        <v>4</v>
      </c>
    </row>
    <row r="15" spans="1:20" ht="13.5" customHeight="1" thickBot="1" x14ac:dyDescent="0.25">
      <c r="A15" s="197" t="s">
        <v>166</v>
      </c>
      <c r="B15" s="159" t="s">
        <v>157</v>
      </c>
      <c r="C15" s="199" t="s">
        <v>65</v>
      </c>
      <c r="D15" s="199" t="s">
        <v>70</v>
      </c>
      <c r="E15" s="232" t="s">
        <v>67</v>
      </c>
      <c r="F15" s="200">
        <v>60</v>
      </c>
      <c r="G15" s="52">
        <v>1</v>
      </c>
      <c r="H15" s="53">
        <v>2</v>
      </c>
      <c r="I15" s="54" t="s">
        <v>67</v>
      </c>
      <c r="J15" s="52">
        <v>1</v>
      </c>
      <c r="K15" s="53">
        <v>2</v>
      </c>
      <c r="L15" s="5" t="s">
        <v>67</v>
      </c>
      <c r="M15" s="52"/>
      <c r="N15" s="53"/>
      <c r="O15" s="54"/>
      <c r="P15" s="52"/>
      <c r="Q15" s="53"/>
      <c r="R15" s="5"/>
      <c r="S15" s="55">
        <f t="shared" ref="S15:S17" si="6">SUM(G15,J15,M15,P15)*15</f>
        <v>30</v>
      </c>
      <c r="T15" s="56">
        <f t="shared" ref="T15:T17" si="7">SUM(H15,K15,N15,Q15)</f>
        <v>4</v>
      </c>
    </row>
    <row r="16" spans="1:20" ht="13.5" customHeight="1" x14ac:dyDescent="0.2">
      <c r="A16" s="190" t="s">
        <v>72</v>
      </c>
      <c r="B16" s="158" t="s">
        <v>73</v>
      </c>
      <c r="C16" s="203"/>
      <c r="D16" s="203" t="s">
        <v>70</v>
      </c>
      <c r="E16" s="203" t="s">
        <v>74</v>
      </c>
      <c r="F16" s="204">
        <v>45</v>
      </c>
      <c r="G16" s="193">
        <v>2</v>
      </c>
      <c r="H16" s="194">
        <v>3</v>
      </c>
      <c r="I16" s="195" t="s">
        <v>68</v>
      </c>
      <c r="J16" s="193">
        <v>2</v>
      </c>
      <c r="K16" s="194">
        <v>3</v>
      </c>
      <c r="L16" s="195" t="s">
        <v>68</v>
      </c>
      <c r="M16" s="193"/>
      <c r="N16" s="194"/>
      <c r="O16" s="195"/>
      <c r="P16" s="193"/>
      <c r="Q16" s="194"/>
      <c r="R16" s="195"/>
      <c r="S16" s="235">
        <f t="shared" si="6"/>
        <v>60</v>
      </c>
      <c r="T16" s="202">
        <f t="shared" si="7"/>
        <v>6</v>
      </c>
    </row>
    <row r="17" spans="1:20" ht="13.5" customHeight="1" x14ac:dyDescent="0.2">
      <c r="A17" s="183" t="s">
        <v>75</v>
      </c>
      <c r="B17" s="251" t="s">
        <v>76</v>
      </c>
      <c r="C17" s="184" t="s">
        <v>65</v>
      </c>
      <c r="D17" s="184" t="s">
        <v>70</v>
      </c>
      <c r="E17" s="184" t="s">
        <v>77</v>
      </c>
      <c r="F17" s="185">
        <v>45</v>
      </c>
      <c r="G17" s="186">
        <v>2</v>
      </c>
      <c r="H17" s="187">
        <v>2</v>
      </c>
      <c r="I17" s="188" t="s">
        <v>67</v>
      </c>
      <c r="J17" s="186">
        <v>2</v>
      </c>
      <c r="K17" s="187">
        <v>2</v>
      </c>
      <c r="L17" s="188" t="s">
        <v>67</v>
      </c>
      <c r="M17" s="186"/>
      <c r="N17" s="187"/>
      <c r="O17" s="188"/>
      <c r="P17" s="186"/>
      <c r="Q17" s="187"/>
      <c r="R17" s="188"/>
      <c r="S17" s="236">
        <f t="shared" si="6"/>
        <v>60</v>
      </c>
      <c r="T17" s="189">
        <f t="shared" si="7"/>
        <v>4</v>
      </c>
    </row>
    <row r="18" spans="1:20" ht="13.5" customHeight="1" thickBot="1" x14ac:dyDescent="0.25">
      <c r="A18" s="162" t="s">
        <v>78</v>
      </c>
      <c r="B18" s="163" t="s">
        <v>79</v>
      </c>
      <c r="C18" s="164" t="s">
        <v>65</v>
      </c>
      <c r="D18" s="164" t="s">
        <v>70</v>
      </c>
      <c r="E18" s="164" t="s">
        <v>77</v>
      </c>
      <c r="F18" s="165">
        <v>45</v>
      </c>
      <c r="G18" s="166"/>
      <c r="H18" s="167"/>
      <c r="I18" s="168"/>
      <c r="J18" s="166"/>
      <c r="K18" s="167"/>
      <c r="L18" s="168"/>
      <c r="M18" s="166">
        <v>2</v>
      </c>
      <c r="N18" s="167">
        <v>2</v>
      </c>
      <c r="O18" s="168" t="s">
        <v>67</v>
      </c>
      <c r="P18" s="166">
        <v>2</v>
      </c>
      <c r="Q18" s="167">
        <v>2</v>
      </c>
      <c r="R18" s="168" t="s">
        <v>67</v>
      </c>
      <c r="S18" s="35">
        <f>SUM(G18,J18,M18,P18)*15</f>
        <v>60</v>
      </c>
      <c r="T18" s="169">
        <f>SUM(H18,K18,N18,Q18)</f>
        <v>4</v>
      </c>
    </row>
    <row r="19" spans="1:20" ht="13.5" customHeight="1" thickTop="1" thickBot="1" x14ac:dyDescent="0.25">
      <c r="A19" s="475" t="s">
        <v>80</v>
      </c>
      <c r="B19" s="476"/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7"/>
    </row>
    <row r="20" spans="1:20" ht="13.5" customHeight="1" thickBot="1" x14ac:dyDescent="0.25">
      <c r="A20" s="211" t="s">
        <v>81</v>
      </c>
      <c r="B20" s="212"/>
      <c r="C20" s="213"/>
      <c r="D20" s="213"/>
      <c r="E20" s="213"/>
      <c r="F20" s="214"/>
      <c r="G20" s="193"/>
      <c r="H20" s="194">
        <v>2</v>
      </c>
      <c r="I20" s="195"/>
      <c r="J20" s="193"/>
      <c r="K20" s="194">
        <v>2</v>
      </c>
      <c r="L20" s="195"/>
      <c r="M20" s="193"/>
      <c r="N20" s="194"/>
      <c r="O20" s="195"/>
      <c r="P20" s="193"/>
      <c r="Q20" s="194">
        <v>3</v>
      </c>
      <c r="R20" s="24"/>
      <c r="S20" s="33"/>
      <c r="T20" s="160">
        <f t="shared" ref="T20" si="8">SUM(H20,K20,N20,Q20)</f>
        <v>7</v>
      </c>
    </row>
    <row r="21" spans="1:20" ht="13.5" customHeight="1" thickTop="1" thickBot="1" x14ac:dyDescent="0.25">
      <c r="A21" s="31" t="s">
        <v>82</v>
      </c>
      <c r="B21" s="250" t="s">
        <v>83</v>
      </c>
      <c r="C21" s="218"/>
      <c r="D21" s="218"/>
      <c r="E21" s="218" t="s">
        <v>84</v>
      </c>
      <c r="F21" s="219"/>
      <c r="G21" s="18"/>
      <c r="H21" s="19"/>
      <c r="I21" s="20"/>
      <c r="J21" s="18"/>
      <c r="K21" s="19"/>
      <c r="L21" s="20"/>
      <c r="M21" s="18">
        <v>0</v>
      </c>
      <c r="N21" s="19">
        <v>7</v>
      </c>
      <c r="O21" s="20" t="s">
        <v>67</v>
      </c>
      <c r="P21" s="18">
        <v>0</v>
      </c>
      <c r="Q21" s="19">
        <v>8</v>
      </c>
      <c r="R21" s="21" t="s">
        <v>67</v>
      </c>
      <c r="S21" s="34">
        <f t="shared" ref="S21" si="9">SUM(G21,J21,M21,P21)*15</f>
        <v>0</v>
      </c>
      <c r="T21" s="22">
        <f>SUM(H21,K21,N21,Q21)</f>
        <v>15</v>
      </c>
    </row>
    <row r="22" spans="1:20" ht="13.5" customHeight="1" thickTop="1" thickBot="1" x14ac:dyDescent="0.25">
      <c r="A22" s="478" t="s">
        <v>85</v>
      </c>
      <c r="B22" s="479"/>
      <c r="C22" s="479"/>
      <c r="D22" s="479"/>
      <c r="E22" s="479"/>
      <c r="F22" s="480"/>
      <c r="G22" s="226">
        <f>SUM(G7:G21)</f>
        <v>17</v>
      </c>
      <c r="H22" s="205">
        <f t="shared" ref="H22:T22" si="10">SUM(H7:H21)</f>
        <v>29</v>
      </c>
      <c r="I22" s="206"/>
      <c r="J22" s="226">
        <f t="shared" si="10"/>
        <v>17</v>
      </c>
      <c r="K22" s="205">
        <f t="shared" si="10"/>
        <v>30</v>
      </c>
      <c r="L22" s="206"/>
      <c r="M22" s="226">
        <f t="shared" si="10"/>
        <v>14</v>
      </c>
      <c r="N22" s="205">
        <f t="shared" si="10"/>
        <v>29</v>
      </c>
      <c r="O22" s="206"/>
      <c r="P22" s="226">
        <f t="shared" si="10"/>
        <v>13</v>
      </c>
      <c r="Q22" s="205">
        <f t="shared" si="10"/>
        <v>32</v>
      </c>
      <c r="R22" s="206"/>
      <c r="S22" s="239">
        <f t="shared" si="10"/>
        <v>915</v>
      </c>
      <c r="T22" s="207">
        <f t="shared" si="10"/>
        <v>120</v>
      </c>
    </row>
    <row r="23" spans="1:20" ht="12.75" thickTop="1" x14ac:dyDescent="0.2"/>
    <row r="24" spans="1:20" x14ac:dyDescent="0.2">
      <c r="A24" s="13" t="s">
        <v>86</v>
      </c>
    </row>
    <row r="25" spans="1:20" x14ac:dyDescent="0.2">
      <c r="A25" s="13" t="s">
        <v>87</v>
      </c>
    </row>
    <row r="26" spans="1:20" x14ac:dyDescent="0.2">
      <c r="A26" s="13" t="s">
        <v>88</v>
      </c>
    </row>
    <row r="28" spans="1:20" x14ac:dyDescent="0.2">
      <c r="A28" s="46" t="s">
        <v>89</v>
      </c>
    </row>
    <row r="29" spans="1:20" x14ac:dyDescent="0.2">
      <c r="A29" s="13" t="s">
        <v>90</v>
      </c>
      <c r="D29" s="13" t="s">
        <v>91</v>
      </c>
      <c r="G29" s="13" t="s">
        <v>92</v>
      </c>
      <c r="M29" s="13" t="s">
        <v>93</v>
      </c>
      <c r="R29" s="14"/>
    </row>
    <row r="30" spans="1:20" x14ac:dyDescent="0.2">
      <c r="A30" s="13" t="s">
        <v>94</v>
      </c>
      <c r="D30" s="13" t="s">
        <v>95</v>
      </c>
      <c r="G30" s="13" t="s">
        <v>96</v>
      </c>
      <c r="M30" s="13" t="s">
        <v>97</v>
      </c>
      <c r="R30" s="14"/>
    </row>
    <row r="31" spans="1:20" x14ac:dyDescent="0.2">
      <c r="A31" s="13" t="s">
        <v>98</v>
      </c>
      <c r="D31" s="13" t="s">
        <v>99</v>
      </c>
      <c r="G31" s="13" t="s">
        <v>100</v>
      </c>
      <c r="M31" s="13" t="s">
        <v>101</v>
      </c>
      <c r="R31" s="14"/>
    </row>
    <row r="32" spans="1:20" x14ac:dyDescent="0.2">
      <c r="A32" s="13" t="s">
        <v>102</v>
      </c>
      <c r="G32" s="13" t="s">
        <v>103</v>
      </c>
      <c r="R32" s="14"/>
    </row>
    <row r="33" spans="1:18" x14ac:dyDescent="0.2">
      <c r="A33" s="13" t="s">
        <v>104</v>
      </c>
      <c r="G33" s="13" t="s">
        <v>105</v>
      </c>
      <c r="R33" s="14"/>
    </row>
    <row r="35" spans="1:18" x14ac:dyDescent="0.2">
      <c r="A35" s="46" t="s">
        <v>106</v>
      </c>
    </row>
    <row r="36" spans="1:18" x14ac:dyDescent="0.2">
      <c r="A36" s="13" t="s">
        <v>192</v>
      </c>
    </row>
    <row r="37" spans="1:18" x14ac:dyDescent="0.2">
      <c r="A37" s="13" t="s">
        <v>108</v>
      </c>
    </row>
    <row r="38" spans="1:18" x14ac:dyDescent="0.2">
      <c r="A38" s="13" t="s">
        <v>109</v>
      </c>
    </row>
    <row r="39" spans="1:18" x14ac:dyDescent="0.2">
      <c r="A39" s="13" t="s">
        <v>110</v>
      </c>
    </row>
    <row r="40" spans="1:18" x14ac:dyDescent="0.2">
      <c r="A40" s="13" t="s">
        <v>111</v>
      </c>
    </row>
  </sheetData>
  <sheetProtection algorithmName="SHA-512" hashValue="WgtMFJ2QPFpKNG3ku3FxcVO3wXzxNRlwBav7eZyLUc32+a9187gpYS+GQJTM5bJG9b5gfEBVWt8ywKez8imojQ==" saltValue="DFcsme8Ro9NCgbWKj/tW+A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S5:S6"/>
    <mergeCell ref="T5:T6"/>
    <mergeCell ref="A7:T7"/>
    <mergeCell ref="A19:T19"/>
    <mergeCell ref="A22:F22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</mergeCells>
  <printOptions horizontalCentered="1"/>
  <pageMargins left="0.47244094488188976" right="0.47244094488188976" top="0.62992125984251968" bottom="0.62992125984251968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X40"/>
  <sheetViews>
    <sheetView workbookViewId="0">
      <selection activeCell="B10" sqref="B10:L10"/>
    </sheetView>
  </sheetViews>
  <sheetFormatPr defaultColWidth="9.140625" defaultRowHeight="12" x14ac:dyDescent="0.2"/>
  <cols>
    <col min="1" max="1" width="33.7109375" style="81" customWidth="1"/>
    <col min="2" max="3" width="11.7109375" style="81" customWidth="1"/>
    <col min="4" max="6" width="5.4257812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4" ht="15" customHeight="1" thickTop="1" x14ac:dyDescent="0.2">
      <c r="A1" s="499" t="s">
        <v>215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4" ht="1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4" s="13" customFormat="1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4" ht="20.25" customHeight="1" thickBot="1" x14ac:dyDescent="0.25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4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4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4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4" ht="13.5" customHeight="1" x14ac:dyDescent="0.2">
      <c r="A8" s="233" t="s">
        <v>216</v>
      </c>
      <c r="B8" s="158" t="s">
        <v>217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71">
        <f>SUM(H8,K8,N8,Q8)</f>
        <v>36</v>
      </c>
    </row>
    <row r="9" spans="1:24" ht="13.5" customHeight="1" x14ac:dyDescent="0.2">
      <c r="A9" s="7" t="s">
        <v>474</v>
      </c>
      <c r="B9" s="251" t="s">
        <v>465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3</v>
      </c>
      <c r="I9" s="8" t="s">
        <v>67</v>
      </c>
      <c r="J9" s="186">
        <v>1</v>
      </c>
      <c r="K9" s="187">
        <v>3</v>
      </c>
      <c r="L9" s="12" t="s">
        <v>68</v>
      </c>
      <c r="M9" s="186"/>
      <c r="N9" s="187"/>
      <c r="O9" s="188"/>
      <c r="P9" s="186"/>
      <c r="Q9" s="187"/>
      <c r="R9" s="188"/>
      <c r="S9" s="48">
        <f t="shared" ref="S9" si="0">SUM(G9,J9,M9,P9)*15</f>
        <v>30</v>
      </c>
      <c r="T9" s="189">
        <f t="shared" ref="T9:T10" si="1">SUM(H9,K9,N9,Q9)</f>
        <v>6</v>
      </c>
    </row>
    <row r="10" spans="1:24" ht="13.5" customHeight="1" x14ac:dyDescent="0.2">
      <c r="A10" s="327" t="s">
        <v>71</v>
      </c>
      <c r="B10" s="159" t="s">
        <v>489</v>
      </c>
      <c r="C10" s="3" t="s">
        <v>65</v>
      </c>
      <c r="D10" s="3" t="s">
        <v>70</v>
      </c>
      <c r="E10" s="3" t="s">
        <v>67</v>
      </c>
      <c r="F10" s="4">
        <v>60</v>
      </c>
      <c r="G10" s="9">
        <v>1</v>
      </c>
      <c r="H10" s="10">
        <v>4</v>
      </c>
      <c r="I10" s="11" t="s">
        <v>67</v>
      </c>
      <c r="J10" s="9">
        <v>1</v>
      </c>
      <c r="K10" s="10">
        <v>4</v>
      </c>
      <c r="L10" s="12" t="s">
        <v>67</v>
      </c>
      <c r="M10" s="9">
        <v>1</v>
      </c>
      <c r="N10" s="10">
        <v>4</v>
      </c>
      <c r="O10" s="11" t="s">
        <v>67</v>
      </c>
      <c r="P10" s="9">
        <v>1</v>
      </c>
      <c r="Q10" s="10">
        <v>4</v>
      </c>
      <c r="R10" s="12" t="s">
        <v>67</v>
      </c>
      <c r="S10" s="49">
        <f>SUM(G10,J10,M10,P10)*15</f>
        <v>60</v>
      </c>
      <c r="T10" s="299">
        <f t="shared" si="1"/>
        <v>16</v>
      </c>
    </row>
    <row r="11" spans="1:24" ht="13.5" customHeight="1" x14ac:dyDescent="0.2">
      <c r="A11" s="183" t="s">
        <v>207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ref="S11:S15" si="2">SUM(G11,J11,M11,P11)*15</f>
        <v>360</v>
      </c>
      <c r="T11" s="249">
        <f t="shared" ref="T11:T15" si="3">SUM(H11,K11,N11,Q11)</f>
        <v>12</v>
      </c>
    </row>
    <row r="12" spans="1:24" ht="13.5" customHeight="1" x14ac:dyDescent="0.2">
      <c r="A12" s="183" t="s">
        <v>165</v>
      </c>
      <c r="B12" s="251" t="s">
        <v>208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88" t="s">
        <v>68</v>
      </c>
      <c r="M12" s="186">
        <v>1</v>
      </c>
      <c r="N12" s="187">
        <v>2</v>
      </c>
      <c r="O12" s="8" t="s">
        <v>68</v>
      </c>
      <c r="P12" s="186"/>
      <c r="Q12" s="187"/>
      <c r="R12" s="188"/>
      <c r="S12" s="48">
        <f t="shared" si="2"/>
        <v>45</v>
      </c>
      <c r="T12" s="249">
        <f t="shared" si="3"/>
        <v>6</v>
      </c>
    </row>
    <row r="13" spans="1:24" ht="13.5" customHeight="1" thickBot="1" x14ac:dyDescent="0.25">
      <c r="A13" s="197" t="s">
        <v>166</v>
      </c>
      <c r="B13" s="159" t="s">
        <v>157</v>
      </c>
      <c r="C13" s="199" t="s">
        <v>65</v>
      </c>
      <c r="D13" s="199" t="s">
        <v>70</v>
      </c>
      <c r="E13" s="232" t="s">
        <v>67</v>
      </c>
      <c r="F13" s="200">
        <v>60</v>
      </c>
      <c r="G13" s="52">
        <v>1</v>
      </c>
      <c r="H13" s="53">
        <v>2</v>
      </c>
      <c r="I13" s="54" t="s">
        <v>67</v>
      </c>
      <c r="J13" s="52">
        <v>1</v>
      </c>
      <c r="K13" s="53">
        <v>2</v>
      </c>
      <c r="L13" s="5" t="s">
        <v>67</v>
      </c>
      <c r="M13" s="52"/>
      <c r="N13" s="53"/>
      <c r="O13" s="54"/>
      <c r="P13" s="52"/>
      <c r="Q13" s="53"/>
      <c r="R13" s="5"/>
      <c r="S13" s="55">
        <f t="shared" si="2"/>
        <v>30</v>
      </c>
      <c r="T13" s="115">
        <f t="shared" si="3"/>
        <v>4</v>
      </c>
    </row>
    <row r="14" spans="1:24" ht="13.5" customHeight="1" x14ac:dyDescent="0.2">
      <c r="A14" s="190" t="s">
        <v>72</v>
      </c>
      <c r="B14" s="158" t="s">
        <v>73</v>
      </c>
      <c r="C14" s="203"/>
      <c r="D14" s="203" t="s">
        <v>70</v>
      </c>
      <c r="E14" s="203" t="s">
        <v>74</v>
      </c>
      <c r="F14" s="204">
        <v>45</v>
      </c>
      <c r="G14" s="193">
        <v>2</v>
      </c>
      <c r="H14" s="194">
        <v>3</v>
      </c>
      <c r="I14" s="195" t="s">
        <v>68</v>
      </c>
      <c r="J14" s="193">
        <v>2</v>
      </c>
      <c r="K14" s="194">
        <v>3</v>
      </c>
      <c r="L14" s="195" t="s">
        <v>68</v>
      </c>
      <c r="M14" s="193"/>
      <c r="N14" s="194"/>
      <c r="O14" s="195"/>
      <c r="P14" s="193"/>
      <c r="Q14" s="194"/>
      <c r="R14" s="195"/>
      <c r="S14" s="235">
        <f t="shared" si="2"/>
        <v>60</v>
      </c>
      <c r="T14" s="202">
        <f t="shared" si="3"/>
        <v>6</v>
      </c>
    </row>
    <row r="15" spans="1:24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2"/>
        <v>60</v>
      </c>
      <c r="T15" s="189">
        <f t="shared" si="3"/>
        <v>4</v>
      </c>
    </row>
    <row r="16" spans="1:24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  <c r="U16" s="13"/>
      <c r="V16" s="13"/>
      <c r="W16" s="13"/>
      <c r="X16" s="13"/>
    </row>
    <row r="17" spans="1:24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  <c r="U17" s="13"/>
      <c r="V17" s="13"/>
      <c r="W17" s="13"/>
      <c r="X17" s="13"/>
    </row>
    <row r="18" spans="1:24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2</v>
      </c>
      <c r="I18" s="195"/>
      <c r="J18" s="193"/>
      <c r="K18" s="194">
        <v>2</v>
      </c>
      <c r="L18" s="195"/>
      <c r="M18" s="193"/>
      <c r="N18" s="194">
        <v>3</v>
      </c>
      <c r="O18" s="195"/>
      <c r="P18" s="193"/>
      <c r="Q18" s="194">
        <v>4</v>
      </c>
      <c r="R18" s="24"/>
      <c r="S18" s="33"/>
      <c r="T18" s="160">
        <f t="shared" ref="T18" si="4">SUM(H18,K18,N18,Q18)</f>
        <v>11</v>
      </c>
      <c r="U18" s="13"/>
      <c r="V18" s="13"/>
      <c r="W18" s="13"/>
      <c r="X18" s="13"/>
    </row>
    <row r="19" spans="1:24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  <c r="U19" s="13"/>
      <c r="V19" s="13"/>
      <c r="W19" s="13"/>
      <c r="X19" s="13"/>
    </row>
    <row r="20" spans="1:24" ht="13.5" customHeight="1" thickTop="1" thickBot="1" x14ac:dyDescent="0.25">
      <c r="A20" s="478" t="s">
        <v>85</v>
      </c>
      <c r="B20" s="479"/>
      <c r="C20" s="479"/>
      <c r="D20" s="479"/>
      <c r="E20" s="479"/>
      <c r="F20" s="480"/>
      <c r="G20" s="226">
        <f>SUM(G7:G19)</f>
        <v>16</v>
      </c>
      <c r="H20" s="205">
        <f t="shared" ref="H20:T20" si="6">SUM(H7:H19)</f>
        <v>30</v>
      </c>
      <c r="I20" s="206"/>
      <c r="J20" s="226">
        <f t="shared" si="6"/>
        <v>16</v>
      </c>
      <c r="K20" s="205">
        <f t="shared" si="6"/>
        <v>30</v>
      </c>
      <c r="L20" s="206"/>
      <c r="M20" s="226">
        <f t="shared" si="6"/>
        <v>12</v>
      </c>
      <c r="N20" s="205">
        <f t="shared" si="6"/>
        <v>30</v>
      </c>
      <c r="O20" s="206"/>
      <c r="P20" s="226">
        <f t="shared" si="6"/>
        <v>11</v>
      </c>
      <c r="Q20" s="205">
        <f t="shared" si="6"/>
        <v>30</v>
      </c>
      <c r="R20" s="206"/>
      <c r="S20" s="239">
        <f t="shared" si="6"/>
        <v>825</v>
      </c>
      <c r="T20" s="207">
        <f t="shared" si="6"/>
        <v>120</v>
      </c>
      <c r="U20" s="13"/>
      <c r="V20" s="13"/>
      <c r="W20" s="13"/>
      <c r="X20" s="13"/>
    </row>
    <row r="21" spans="1:24" ht="12" customHeight="1" thickTop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4"/>
      <c r="T21" s="14"/>
      <c r="U21" s="13"/>
      <c r="V21" s="13"/>
      <c r="W21" s="13"/>
      <c r="X21" s="13"/>
    </row>
    <row r="22" spans="1:24" x14ac:dyDescent="0.2">
      <c r="A22" s="13" t="s">
        <v>86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4"/>
      <c r="U22" s="13"/>
      <c r="V22" s="13"/>
      <c r="W22" s="13"/>
      <c r="X22" s="13"/>
    </row>
    <row r="23" spans="1:24" x14ac:dyDescent="0.2">
      <c r="A23" s="13" t="s">
        <v>87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  <c r="T23" s="14"/>
      <c r="U23" s="13"/>
      <c r="V23" s="13"/>
      <c r="W23" s="13"/>
      <c r="X23" s="13"/>
    </row>
    <row r="24" spans="1:24" x14ac:dyDescent="0.2">
      <c r="A24" s="13" t="s">
        <v>88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  <c r="T24" s="14"/>
      <c r="U24" s="13"/>
      <c r="V24" s="13"/>
      <c r="W24" s="13"/>
      <c r="X24" s="13"/>
    </row>
    <row r="25" spans="1:24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  <c r="T25" s="14"/>
      <c r="U25" s="13"/>
      <c r="V25" s="13"/>
      <c r="W25" s="13"/>
      <c r="X25" s="13"/>
    </row>
    <row r="26" spans="1:24" x14ac:dyDescent="0.2">
      <c r="A26" s="224" t="s">
        <v>89</v>
      </c>
    </row>
    <row r="27" spans="1:24" x14ac:dyDescent="0.2">
      <c r="A27" s="13" t="s">
        <v>90</v>
      </c>
      <c r="D27" s="81" t="s">
        <v>91</v>
      </c>
      <c r="E27" s="13"/>
      <c r="G27" s="81" t="s">
        <v>92</v>
      </c>
      <c r="H27" s="13"/>
      <c r="K27" s="13"/>
      <c r="L27" s="13"/>
      <c r="M27" s="13" t="s">
        <v>93</v>
      </c>
      <c r="N27" s="13"/>
      <c r="P27" s="13"/>
      <c r="R27" s="14"/>
    </row>
    <row r="28" spans="1:24" x14ac:dyDescent="0.2">
      <c r="A28" s="13" t="s">
        <v>94</v>
      </c>
      <c r="D28" s="81" t="s">
        <v>95</v>
      </c>
      <c r="E28" s="13"/>
      <c r="G28" s="81" t="s">
        <v>96</v>
      </c>
      <c r="H28" s="13"/>
      <c r="K28" s="13"/>
      <c r="L28" s="13"/>
      <c r="M28" s="13" t="s">
        <v>97</v>
      </c>
      <c r="N28" s="13"/>
      <c r="P28" s="13"/>
      <c r="R28" s="14"/>
    </row>
    <row r="29" spans="1:24" x14ac:dyDescent="0.2">
      <c r="A29" s="81" t="s">
        <v>98</v>
      </c>
      <c r="D29" s="81" t="s">
        <v>99</v>
      </c>
      <c r="G29" s="81" t="s">
        <v>100</v>
      </c>
      <c r="M29" s="81" t="s">
        <v>101</v>
      </c>
      <c r="R29" s="94"/>
    </row>
    <row r="30" spans="1:24" x14ac:dyDescent="0.2">
      <c r="A30" s="81" t="s">
        <v>102</v>
      </c>
      <c r="G30" s="81" t="s">
        <v>103</v>
      </c>
      <c r="R30" s="94"/>
    </row>
    <row r="31" spans="1:24" x14ac:dyDescent="0.2">
      <c r="A31" s="81" t="s">
        <v>104</v>
      </c>
      <c r="G31" s="81" t="s">
        <v>105</v>
      </c>
      <c r="R31" s="94"/>
    </row>
    <row r="33" spans="1:20" x14ac:dyDescent="0.2">
      <c r="A33" s="224" t="s">
        <v>106</v>
      </c>
      <c r="S33" s="81"/>
      <c r="T33" s="81"/>
    </row>
    <row r="34" spans="1:20" x14ac:dyDescent="0.2">
      <c r="A34" s="81" t="s">
        <v>130</v>
      </c>
      <c r="S34" s="81"/>
      <c r="T34" s="81"/>
    </row>
    <row r="35" spans="1:20" x14ac:dyDescent="0.2">
      <c r="A35" s="81" t="s">
        <v>108</v>
      </c>
      <c r="S35" s="81"/>
      <c r="T35" s="81"/>
    </row>
    <row r="36" spans="1:20" x14ac:dyDescent="0.2">
      <c r="A36" s="81" t="s">
        <v>109</v>
      </c>
      <c r="S36" s="81"/>
      <c r="T36" s="81"/>
    </row>
    <row r="37" spans="1:20" x14ac:dyDescent="0.2">
      <c r="A37" s="81" t="s">
        <v>110</v>
      </c>
      <c r="S37" s="81"/>
      <c r="T37" s="81"/>
    </row>
    <row r="38" spans="1:20" x14ac:dyDescent="0.2">
      <c r="A38" s="81" t="s">
        <v>111</v>
      </c>
      <c r="S38" s="81"/>
      <c r="T38" s="81"/>
    </row>
    <row r="40" spans="1:20" x14ac:dyDescent="0.2">
      <c r="E40" s="13"/>
      <c r="F40" s="13"/>
      <c r="H40" s="13"/>
      <c r="I40" s="13"/>
      <c r="S40" s="81"/>
      <c r="T40" s="81"/>
    </row>
  </sheetData>
  <sheetProtection algorithmName="SHA-512" hashValue="gKSKqGL6vlJ62eR41OVIoWVJFJwXa4Od07B1J/GdjgNeKe31OnxjXqIB5jFY7KIErGqyeRtncjdRUOc/3w5L3A==" saltValue="bib7Izuha5Z/JCN2yXLbhw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T39"/>
  <sheetViews>
    <sheetView workbookViewId="0">
      <selection sqref="A1:T1"/>
    </sheetView>
  </sheetViews>
  <sheetFormatPr defaultColWidth="9.140625" defaultRowHeight="12" x14ac:dyDescent="0.2"/>
  <cols>
    <col min="1" max="1" width="35.28515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218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219</v>
      </c>
      <c r="B8" s="158" t="s">
        <v>220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ht="13.5" customHeight="1" x14ac:dyDescent="0.2">
      <c r="A9" s="7" t="s">
        <v>470</v>
      </c>
      <c r="B9" s="251" t="s">
        <v>471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3</v>
      </c>
      <c r="I9" s="8" t="s">
        <v>67</v>
      </c>
      <c r="J9" s="186">
        <v>1</v>
      </c>
      <c r="K9" s="187">
        <v>3</v>
      </c>
      <c r="L9" s="12" t="s">
        <v>68</v>
      </c>
      <c r="M9" s="186"/>
      <c r="N9" s="187"/>
      <c r="O9" s="188"/>
      <c r="P9" s="186"/>
      <c r="Q9" s="187"/>
      <c r="R9" s="188"/>
      <c r="S9" s="48">
        <f t="shared" ref="S9" si="0">SUM(G9,J9,M9,P9)*15</f>
        <v>30</v>
      </c>
      <c r="T9" s="189">
        <f t="shared" ref="T9:T10" si="1">SUM(H9,K9,N9,Q9)</f>
        <v>6</v>
      </c>
    </row>
    <row r="10" spans="1:20" s="81" customFormat="1" ht="13.5" customHeight="1" x14ac:dyDescent="0.2">
      <c r="A10" s="327" t="s">
        <v>71</v>
      </c>
      <c r="B10" s="159" t="s">
        <v>489</v>
      </c>
      <c r="C10" s="3" t="s">
        <v>65</v>
      </c>
      <c r="D10" s="3" t="s">
        <v>70</v>
      </c>
      <c r="E10" s="3" t="s">
        <v>67</v>
      </c>
      <c r="F10" s="4">
        <v>60</v>
      </c>
      <c r="G10" s="9">
        <v>1</v>
      </c>
      <c r="H10" s="10">
        <v>4</v>
      </c>
      <c r="I10" s="11" t="s">
        <v>67</v>
      </c>
      <c r="J10" s="9">
        <v>1</v>
      </c>
      <c r="K10" s="10">
        <v>4</v>
      </c>
      <c r="L10" s="12" t="s">
        <v>67</v>
      </c>
      <c r="M10" s="9">
        <v>1</v>
      </c>
      <c r="N10" s="10">
        <v>4</v>
      </c>
      <c r="O10" s="11" t="s">
        <v>67</v>
      </c>
      <c r="P10" s="9">
        <v>1</v>
      </c>
      <c r="Q10" s="10">
        <v>4</v>
      </c>
      <c r="R10" s="12" t="s">
        <v>67</v>
      </c>
      <c r="S10" s="49">
        <f>SUM(G10,J10,M10,P10)*15</f>
        <v>60</v>
      </c>
      <c r="T10" s="299">
        <f t="shared" si="1"/>
        <v>16</v>
      </c>
    </row>
    <row r="11" spans="1:20" ht="13.5" customHeight="1" x14ac:dyDescent="0.2">
      <c r="A11" s="183" t="s">
        <v>207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ref="S11:S16" si="2">SUM(G11,J11,M11,P11)*15</f>
        <v>360</v>
      </c>
      <c r="T11" s="189">
        <f t="shared" ref="T11:T16" si="3">SUM(H11,K11,N11,Q11)</f>
        <v>12</v>
      </c>
    </row>
    <row r="12" spans="1:20" ht="13.5" customHeight="1" x14ac:dyDescent="0.2">
      <c r="A12" s="183" t="s">
        <v>165</v>
      </c>
      <c r="B12" s="251" t="s">
        <v>208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2</v>
      </c>
      <c r="I12" s="8" t="s">
        <v>67</v>
      </c>
      <c r="J12" s="186">
        <v>1</v>
      </c>
      <c r="K12" s="187">
        <v>2</v>
      </c>
      <c r="L12" s="12" t="s">
        <v>68</v>
      </c>
      <c r="M12" s="186">
        <v>1</v>
      </c>
      <c r="N12" s="187">
        <v>2</v>
      </c>
      <c r="O12" s="8" t="s">
        <v>68</v>
      </c>
      <c r="P12" s="186"/>
      <c r="Q12" s="187"/>
      <c r="R12" s="188"/>
      <c r="S12" s="48">
        <f t="shared" si="2"/>
        <v>45</v>
      </c>
      <c r="T12" s="189">
        <f t="shared" si="3"/>
        <v>6</v>
      </c>
    </row>
    <row r="13" spans="1:20" ht="13.5" customHeight="1" x14ac:dyDescent="0.2">
      <c r="A13" s="183" t="s">
        <v>491</v>
      </c>
      <c r="B13" s="251" t="s">
        <v>490</v>
      </c>
      <c r="C13" s="184" t="s">
        <v>65</v>
      </c>
      <c r="D13" s="184" t="s">
        <v>70</v>
      </c>
      <c r="E13" s="25" t="s">
        <v>67</v>
      </c>
      <c r="F13" s="185">
        <v>60</v>
      </c>
      <c r="G13" s="186">
        <v>1</v>
      </c>
      <c r="H13" s="187">
        <v>1</v>
      </c>
      <c r="I13" s="8" t="s">
        <v>67</v>
      </c>
      <c r="J13" s="186">
        <v>1</v>
      </c>
      <c r="K13" s="187">
        <v>1</v>
      </c>
      <c r="L13" s="8" t="s">
        <v>67</v>
      </c>
      <c r="M13" s="186">
        <v>1</v>
      </c>
      <c r="N13" s="187">
        <v>1</v>
      </c>
      <c r="O13" s="8" t="s">
        <v>67</v>
      </c>
      <c r="P13" s="186">
        <v>1</v>
      </c>
      <c r="Q13" s="187">
        <v>1</v>
      </c>
      <c r="R13" s="8" t="s">
        <v>67</v>
      </c>
      <c r="S13" s="48">
        <f t="shared" si="2"/>
        <v>60</v>
      </c>
      <c r="T13" s="189">
        <f t="shared" ref="T13" si="4">SUM(H13,K13,N13,Q13)</f>
        <v>4</v>
      </c>
    </row>
    <row r="14" spans="1:20" ht="13.5" customHeight="1" thickBot="1" x14ac:dyDescent="0.25">
      <c r="A14" s="197" t="s">
        <v>166</v>
      </c>
      <c r="B14" s="159" t="s">
        <v>157</v>
      </c>
      <c r="C14" s="199" t="s">
        <v>65</v>
      </c>
      <c r="D14" s="199" t="s">
        <v>70</v>
      </c>
      <c r="E14" s="232" t="s">
        <v>67</v>
      </c>
      <c r="F14" s="200">
        <v>60</v>
      </c>
      <c r="G14" s="52">
        <v>1</v>
      </c>
      <c r="H14" s="53">
        <v>2</v>
      </c>
      <c r="I14" s="54" t="s">
        <v>67</v>
      </c>
      <c r="J14" s="52">
        <v>1</v>
      </c>
      <c r="K14" s="53">
        <v>2</v>
      </c>
      <c r="L14" s="5" t="s">
        <v>67</v>
      </c>
      <c r="M14" s="52"/>
      <c r="N14" s="53"/>
      <c r="O14" s="54"/>
      <c r="P14" s="52"/>
      <c r="Q14" s="53"/>
      <c r="R14" s="5"/>
      <c r="S14" s="55">
        <f t="shared" si="2"/>
        <v>30</v>
      </c>
      <c r="T14" s="56">
        <f t="shared" si="3"/>
        <v>4</v>
      </c>
    </row>
    <row r="15" spans="1:20" ht="13.5" customHeight="1" x14ac:dyDescent="0.2">
      <c r="A15" s="190" t="s">
        <v>72</v>
      </c>
      <c r="B15" s="158" t="s">
        <v>73</v>
      </c>
      <c r="C15" s="203"/>
      <c r="D15" s="203" t="s">
        <v>70</v>
      </c>
      <c r="E15" s="203" t="s">
        <v>74</v>
      </c>
      <c r="F15" s="204">
        <v>45</v>
      </c>
      <c r="G15" s="193">
        <v>2</v>
      </c>
      <c r="H15" s="194">
        <v>3</v>
      </c>
      <c r="I15" s="195" t="s">
        <v>68</v>
      </c>
      <c r="J15" s="193">
        <v>2</v>
      </c>
      <c r="K15" s="194">
        <v>3</v>
      </c>
      <c r="L15" s="195" t="s">
        <v>68</v>
      </c>
      <c r="M15" s="193"/>
      <c r="N15" s="194"/>
      <c r="O15" s="195"/>
      <c r="P15" s="193"/>
      <c r="Q15" s="194"/>
      <c r="R15" s="195"/>
      <c r="S15" s="235">
        <f t="shared" si="2"/>
        <v>60</v>
      </c>
      <c r="T15" s="202">
        <f t="shared" si="3"/>
        <v>6</v>
      </c>
    </row>
    <row r="16" spans="1:20" ht="13.5" customHeight="1" x14ac:dyDescent="0.2">
      <c r="A16" s="183" t="s">
        <v>75</v>
      </c>
      <c r="B16" s="251" t="s">
        <v>76</v>
      </c>
      <c r="C16" s="184" t="s">
        <v>65</v>
      </c>
      <c r="D16" s="184" t="s">
        <v>70</v>
      </c>
      <c r="E16" s="184" t="s">
        <v>77</v>
      </c>
      <c r="F16" s="185">
        <v>45</v>
      </c>
      <c r="G16" s="186">
        <v>2</v>
      </c>
      <c r="H16" s="187">
        <v>2</v>
      </c>
      <c r="I16" s="188" t="s">
        <v>67</v>
      </c>
      <c r="J16" s="186">
        <v>2</v>
      </c>
      <c r="K16" s="187">
        <v>2</v>
      </c>
      <c r="L16" s="188" t="s">
        <v>67</v>
      </c>
      <c r="M16" s="186"/>
      <c r="N16" s="187"/>
      <c r="O16" s="188"/>
      <c r="P16" s="186"/>
      <c r="Q16" s="187"/>
      <c r="R16" s="188"/>
      <c r="S16" s="236">
        <f t="shared" si="2"/>
        <v>60</v>
      </c>
      <c r="T16" s="189">
        <f t="shared" si="3"/>
        <v>4</v>
      </c>
    </row>
    <row r="17" spans="1:20" ht="13.5" customHeight="1" thickBot="1" x14ac:dyDescent="0.25">
      <c r="A17" s="162" t="s">
        <v>78</v>
      </c>
      <c r="B17" s="163" t="s">
        <v>79</v>
      </c>
      <c r="C17" s="164" t="s">
        <v>65</v>
      </c>
      <c r="D17" s="164" t="s">
        <v>70</v>
      </c>
      <c r="E17" s="164" t="s">
        <v>77</v>
      </c>
      <c r="F17" s="165">
        <v>45</v>
      </c>
      <c r="G17" s="166"/>
      <c r="H17" s="167"/>
      <c r="I17" s="168"/>
      <c r="J17" s="166"/>
      <c r="K17" s="167"/>
      <c r="L17" s="168"/>
      <c r="M17" s="166">
        <v>2</v>
      </c>
      <c r="N17" s="167">
        <v>2</v>
      </c>
      <c r="O17" s="168" t="s">
        <v>67</v>
      </c>
      <c r="P17" s="166">
        <v>2</v>
      </c>
      <c r="Q17" s="167">
        <v>2</v>
      </c>
      <c r="R17" s="168" t="s">
        <v>67</v>
      </c>
      <c r="S17" s="35">
        <f>SUM(G17,J17,M17,P17)*15</f>
        <v>60</v>
      </c>
      <c r="T17" s="169">
        <f>SUM(H17,K17,N17,Q17)</f>
        <v>4</v>
      </c>
    </row>
    <row r="18" spans="1:20" ht="13.5" customHeight="1" thickTop="1" thickBot="1" x14ac:dyDescent="0.25">
      <c r="A18" s="475" t="s">
        <v>80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7"/>
    </row>
    <row r="19" spans="1:20" ht="13.5" customHeight="1" thickBot="1" x14ac:dyDescent="0.25">
      <c r="A19" s="211" t="s">
        <v>81</v>
      </c>
      <c r="B19" s="212"/>
      <c r="C19" s="213"/>
      <c r="D19" s="213"/>
      <c r="E19" s="213"/>
      <c r="F19" s="214"/>
      <c r="G19" s="193"/>
      <c r="H19" s="194">
        <v>2</v>
      </c>
      <c r="I19" s="195"/>
      <c r="J19" s="193"/>
      <c r="K19" s="194">
        <v>2</v>
      </c>
      <c r="L19" s="195"/>
      <c r="M19" s="193"/>
      <c r="N19" s="194"/>
      <c r="O19" s="195"/>
      <c r="P19" s="193"/>
      <c r="Q19" s="194">
        <v>3</v>
      </c>
      <c r="R19" s="24"/>
      <c r="S19" s="33"/>
      <c r="T19" s="160">
        <f t="shared" ref="T19" si="5">SUM(H19,K19,N19,Q19)</f>
        <v>7</v>
      </c>
    </row>
    <row r="20" spans="1:20" ht="13.5" customHeight="1" thickTop="1" thickBot="1" x14ac:dyDescent="0.25">
      <c r="A20" s="31" t="s">
        <v>82</v>
      </c>
      <c r="B20" s="250" t="s">
        <v>83</v>
      </c>
      <c r="C20" s="218"/>
      <c r="D20" s="218"/>
      <c r="E20" s="218" t="s">
        <v>84</v>
      </c>
      <c r="F20" s="219"/>
      <c r="G20" s="18"/>
      <c r="H20" s="19"/>
      <c r="I20" s="20"/>
      <c r="J20" s="18"/>
      <c r="K20" s="19"/>
      <c r="L20" s="20"/>
      <c r="M20" s="18">
        <v>0</v>
      </c>
      <c r="N20" s="19">
        <v>7</v>
      </c>
      <c r="O20" s="20" t="s">
        <v>67</v>
      </c>
      <c r="P20" s="18">
        <v>0</v>
      </c>
      <c r="Q20" s="19">
        <v>8</v>
      </c>
      <c r="R20" s="21" t="s">
        <v>67</v>
      </c>
      <c r="S20" s="34">
        <f t="shared" ref="S20" si="6">SUM(G20,J20,M20,P20)*15</f>
        <v>0</v>
      </c>
      <c r="T20" s="22">
        <f>SUM(H20,K20,N20,Q20)</f>
        <v>15</v>
      </c>
    </row>
    <row r="21" spans="1:20" ht="13.5" customHeight="1" thickTop="1" thickBot="1" x14ac:dyDescent="0.25">
      <c r="A21" s="478" t="s">
        <v>85</v>
      </c>
      <c r="B21" s="479"/>
      <c r="C21" s="479"/>
      <c r="D21" s="479"/>
      <c r="E21" s="479"/>
      <c r="F21" s="480"/>
      <c r="G21" s="226">
        <f>SUM(G7:G20)</f>
        <v>17</v>
      </c>
      <c r="H21" s="205">
        <f t="shared" ref="H21:T21" si="7">SUM(H7:H20)</f>
        <v>31</v>
      </c>
      <c r="I21" s="206"/>
      <c r="J21" s="226">
        <f t="shared" si="7"/>
        <v>17</v>
      </c>
      <c r="K21" s="205">
        <f t="shared" si="7"/>
        <v>31</v>
      </c>
      <c r="L21" s="206"/>
      <c r="M21" s="226">
        <f t="shared" si="7"/>
        <v>13</v>
      </c>
      <c r="N21" s="205">
        <f t="shared" si="7"/>
        <v>28</v>
      </c>
      <c r="O21" s="206"/>
      <c r="P21" s="226">
        <f t="shared" si="7"/>
        <v>12</v>
      </c>
      <c r="Q21" s="205">
        <f t="shared" si="7"/>
        <v>30</v>
      </c>
      <c r="R21" s="206"/>
      <c r="S21" s="239">
        <f t="shared" si="7"/>
        <v>885</v>
      </c>
      <c r="T21" s="207">
        <f t="shared" si="7"/>
        <v>120</v>
      </c>
    </row>
    <row r="22" spans="1:20" ht="12.75" thickTop="1" x14ac:dyDescent="0.2"/>
    <row r="23" spans="1:20" x14ac:dyDescent="0.2">
      <c r="A23" s="13" t="s">
        <v>86</v>
      </c>
    </row>
    <row r="24" spans="1:20" x14ac:dyDescent="0.2">
      <c r="A24" s="13" t="s">
        <v>87</v>
      </c>
    </row>
    <row r="25" spans="1:20" x14ac:dyDescent="0.2">
      <c r="A25" s="13" t="s">
        <v>88</v>
      </c>
    </row>
    <row r="27" spans="1:20" x14ac:dyDescent="0.2">
      <c r="A27" s="46" t="s">
        <v>89</v>
      </c>
    </row>
    <row r="28" spans="1:20" x14ac:dyDescent="0.2">
      <c r="A28" s="13" t="s">
        <v>90</v>
      </c>
      <c r="D28" s="13" t="s">
        <v>91</v>
      </c>
      <c r="G28" s="13" t="s">
        <v>92</v>
      </c>
      <c r="M28" s="13" t="s">
        <v>93</v>
      </c>
      <c r="R28" s="14"/>
    </row>
    <row r="29" spans="1:20" x14ac:dyDescent="0.2">
      <c r="A29" s="13" t="s">
        <v>94</v>
      </c>
      <c r="D29" s="13" t="s">
        <v>95</v>
      </c>
      <c r="G29" s="13" t="s">
        <v>96</v>
      </c>
      <c r="M29" s="13" t="s">
        <v>97</v>
      </c>
      <c r="R29" s="14"/>
    </row>
    <row r="30" spans="1:20" x14ac:dyDescent="0.2">
      <c r="A30" s="13" t="s">
        <v>98</v>
      </c>
      <c r="D30" s="13" t="s">
        <v>99</v>
      </c>
      <c r="G30" s="13" t="s">
        <v>100</v>
      </c>
      <c r="M30" s="13" t="s">
        <v>101</v>
      </c>
      <c r="R30" s="14"/>
    </row>
    <row r="31" spans="1:20" x14ac:dyDescent="0.2">
      <c r="A31" s="13" t="s">
        <v>102</v>
      </c>
      <c r="G31" s="13" t="s">
        <v>103</v>
      </c>
      <c r="R31" s="14"/>
    </row>
    <row r="32" spans="1:20" x14ac:dyDescent="0.2">
      <c r="A32" s="13" t="s">
        <v>104</v>
      </c>
      <c r="G32" s="13" t="s">
        <v>105</v>
      </c>
      <c r="R32" s="14"/>
    </row>
    <row r="34" spans="1:1" x14ac:dyDescent="0.2">
      <c r="A34" s="46" t="s">
        <v>106</v>
      </c>
    </row>
    <row r="35" spans="1:1" x14ac:dyDescent="0.2">
      <c r="A35" s="13" t="s">
        <v>192</v>
      </c>
    </row>
    <row r="36" spans="1:1" x14ac:dyDescent="0.2">
      <c r="A36" s="13" t="s">
        <v>108</v>
      </c>
    </row>
    <row r="37" spans="1:1" x14ac:dyDescent="0.2">
      <c r="A37" s="13" t="s">
        <v>109</v>
      </c>
    </row>
    <row r="38" spans="1:1" x14ac:dyDescent="0.2">
      <c r="A38" s="13" t="s">
        <v>110</v>
      </c>
    </row>
    <row r="39" spans="1:1" x14ac:dyDescent="0.2">
      <c r="A39" s="13" t="s">
        <v>111</v>
      </c>
    </row>
  </sheetData>
  <sheetProtection algorithmName="SHA-512" hashValue="yxk7VSIBvg1kjDeMQ1lb7cZJ5yOSYHOxwSlhsqawAs3HAKe15DT2FX3oT2orhaglumRuQwm0UHCDVmeg8pOZSw==" saltValue="beyT77M2COu9bA5WGjrO/g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S5:S6"/>
    <mergeCell ref="T5:T6"/>
    <mergeCell ref="A7:T7"/>
    <mergeCell ref="A18:T18"/>
    <mergeCell ref="A21:F21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</mergeCells>
  <printOptions horizontalCentered="1"/>
  <pageMargins left="0.47244094488188976" right="0.47244094488188976" top="0.62992125984251968" bottom="0.62992125984251968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T38"/>
  <sheetViews>
    <sheetView workbookViewId="0">
      <selection activeCell="AC10" sqref="AC10"/>
    </sheetView>
  </sheetViews>
  <sheetFormatPr defaultColWidth="9.140625" defaultRowHeight="12" x14ac:dyDescent="0.2"/>
  <cols>
    <col min="1" max="1" width="35.28515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221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222</v>
      </c>
      <c r="B8" s="158" t="s">
        <v>223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" si="0">SUM(H9,K9,N9,Q9)</f>
        <v>16</v>
      </c>
    </row>
    <row r="10" spans="1:20" ht="13.5" customHeight="1" x14ac:dyDescent="0.2">
      <c r="A10" s="183" t="s">
        <v>207</v>
      </c>
      <c r="B10" s="251" t="s">
        <v>190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6</v>
      </c>
      <c r="H10" s="187">
        <v>3</v>
      </c>
      <c r="I10" s="8" t="s">
        <v>67</v>
      </c>
      <c r="J10" s="186">
        <v>6</v>
      </c>
      <c r="K10" s="187">
        <v>3</v>
      </c>
      <c r="L10" s="188" t="s">
        <v>67</v>
      </c>
      <c r="M10" s="186">
        <v>6</v>
      </c>
      <c r="N10" s="187">
        <v>3</v>
      </c>
      <c r="O10" s="8" t="s">
        <v>67</v>
      </c>
      <c r="P10" s="186">
        <v>6</v>
      </c>
      <c r="Q10" s="187">
        <v>3</v>
      </c>
      <c r="R10" s="188" t="s">
        <v>67</v>
      </c>
      <c r="S10" s="48">
        <f t="shared" ref="S10:S15" si="1">SUM(G10,J10,M10,P10)*15</f>
        <v>360</v>
      </c>
      <c r="T10" s="189">
        <f t="shared" ref="T10:T15" si="2">SUM(H10,K10,N10,Q10)</f>
        <v>12</v>
      </c>
    </row>
    <row r="11" spans="1:20" ht="13.5" customHeight="1" x14ac:dyDescent="0.2">
      <c r="A11" s="183" t="s">
        <v>165</v>
      </c>
      <c r="B11" s="251" t="s">
        <v>208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1</v>
      </c>
      <c r="H11" s="187">
        <v>2</v>
      </c>
      <c r="I11" s="8" t="s">
        <v>67</v>
      </c>
      <c r="J11" s="186">
        <v>1</v>
      </c>
      <c r="K11" s="187">
        <v>2</v>
      </c>
      <c r="L11" s="12" t="s">
        <v>68</v>
      </c>
      <c r="M11" s="186">
        <v>1</v>
      </c>
      <c r="N11" s="187">
        <v>2</v>
      </c>
      <c r="O11" s="8" t="s">
        <v>68</v>
      </c>
      <c r="P11" s="186"/>
      <c r="Q11" s="187"/>
      <c r="R11" s="188"/>
      <c r="S11" s="48">
        <f t="shared" si="1"/>
        <v>45</v>
      </c>
      <c r="T11" s="189">
        <f t="shared" si="2"/>
        <v>6</v>
      </c>
    </row>
    <row r="12" spans="1:20" ht="13.5" customHeight="1" x14ac:dyDescent="0.2">
      <c r="A12" s="183" t="s">
        <v>491</v>
      </c>
      <c r="B12" s="251" t="s">
        <v>490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1</v>
      </c>
      <c r="I12" s="8" t="s">
        <v>67</v>
      </c>
      <c r="J12" s="186">
        <v>1</v>
      </c>
      <c r="K12" s="187">
        <v>1</v>
      </c>
      <c r="L12" s="8" t="s">
        <v>67</v>
      </c>
      <c r="M12" s="186">
        <v>1</v>
      </c>
      <c r="N12" s="187">
        <v>1</v>
      </c>
      <c r="O12" s="8" t="s">
        <v>67</v>
      </c>
      <c r="P12" s="186">
        <v>1</v>
      </c>
      <c r="Q12" s="187">
        <v>1</v>
      </c>
      <c r="R12" s="8" t="s">
        <v>67</v>
      </c>
      <c r="S12" s="48">
        <f t="shared" si="1"/>
        <v>60</v>
      </c>
      <c r="T12" s="189">
        <f t="shared" ref="T12" si="3">SUM(H12,K12,N12,Q12)</f>
        <v>4</v>
      </c>
    </row>
    <row r="13" spans="1:20" ht="13.5" customHeight="1" thickBot="1" x14ac:dyDescent="0.25">
      <c r="A13" s="197" t="s">
        <v>166</v>
      </c>
      <c r="B13" s="159" t="s">
        <v>157</v>
      </c>
      <c r="C13" s="199" t="s">
        <v>65</v>
      </c>
      <c r="D13" s="199" t="s">
        <v>70</v>
      </c>
      <c r="E13" s="232" t="s">
        <v>67</v>
      </c>
      <c r="F13" s="200">
        <v>60</v>
      </c>
      <c r="G13" s="52">
        <v>1</v>
      </c>
      <c r="H13" s="53">
        <v>2</v>
      </c>
      <c r="I13" s="54" t="s">
        <v>67</v>
      </c>
      <c r="J13" s="52">
        <v>1</v>
      </c>
      <c r="K13" s="53">
        <v>2</v>
      </c>
      <c r="L13" s="5" t="s">
        <v>67</v>
      </c>
      <c r="M13" s="52"/>
      <c r="N13" s="53"/>
      <c r="O13" s="54"/>
      <c r="P13" s="52"/>
      <c r="Q13" s="53"/>
      <c r="R13" s="5"/>
      <c r="S13" s="55">
        <f t="shared" si="1"/>
        <v>30</v>
      </c>
      <c r="T13" s="56">
        <f t="shared" si="2"/>
        <v>4</v>
      </c>
    </row>
    <row r="14" spans="1:20" ht="13.5" customHeight="1" x14ac:dyDescent="0.2">
      <c r="A14" s="190" t="s">
        <v>72</v>
      </c>
      <c r="B14" s="158" t="s">
        <v>73</v>
      </c>
      <c r="C14" s="203"/>
      <c r="D14" s="203" t="s">
        <v>70</v>
      </c>
      <c r="E14" s="203" t="s">
        <v>74</v>
      </c>
      <c r="F14" s="204">
        <v>45</v>
      </c>
      <c r="G14" s="193">
        <v>2</v>
      </c>
      <c r="H14" s="194">
        <v>3</v>
      </c>
      <c r="I14" s="195" t="s">
        <v>68</v>
      </c>
      <c r="J14" s="193">
        <v>2</v>
      </c>
      <c r="K14" s="194">
        <v>3</v>
      </c>
      <c r="L14" s="195" t="s">
        <v>68</v>
      </c>
      <c r="M14" s="193"/>
      <c r="N14" s="194"/>
      <c r="O14" s="195"/>
      <c r="P14" s="193"/>
      <c r="Q14" s="194"/>
      <c r="R14" s="195"/>
      <c r="S14" s="235">
        <f t="shared" si="1"/>
        <v>60</v>
      </c>
      <c r="T14" s="202">
        <f t="shared" si="2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1"/>
        <v>60</v>
      </c>
      <c r="T15" s="189">
        <f t="shared" si="2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4</v>
      </c>
      <c r="I18" s="195"/>
      <c r="J18" s="193"/>
      <c r="K18" s="194">
        <v>4</v>
      </c>
      <c r="L18" s="195"/>
      <c r="M18" s="193"/>
      <c r="N18" s="194">
        <v>2</v>
      </c>
      <c r="O18" s="195"/>
      <c r="P18" s="193"/>
      <c r="Q18" s="194">
        <v>3</v>
      </c>
      <c r="R18" s="24"/>
      <c r="S18" s="33"/>
      <c r="T18" s="160">
        <f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4">SUM(G19,J19,M19,P19)*15</f>
        <v>0</v>
      </c>
      <c r="T19" s="22">
        <f>SUM(H19,K19,N19,Q19)</f>
        <v>15</v>
      </c>
    </row>
    <row r="20" spans="1:20" ht="13.5" customHeight="1" thickTop="1" thickBot="1" x14ac:dyDescent="0.25">
      <c r="A20" s="478" t="s">
        <v>85</v>
      </c>
      <c r="B20" s="479"/>
      <c r="C20" s="479"/>
      <c r="D20" s="479"/>
      <c r="E20" s="479"/>
      <c r="F20" s="480"/>
      <c r="G20" s="226">
        <f>SUM(G7:G19)</f>
        <v>16</v>
      </c>
      <c r="H20" s="205">
        <f t="shared" ref="H20:T20" si="5">SUM(H7:H19)</f>
        <v>30</v>
      </c>
      <c r="I20" s="206"/>
      <c r="J20" s="226">
        <f t="shared" si="5"/>
        <v>16</v>
      </c>
      <c r="K20" s="205">
        <f t="shared" si="5"/>
        <v>30</v>
      </c>
      <c r="L20" s="206"/>
      <c r="M20" s="226">
        <f t="shared" si="5"/>
        <v>13</v>
      </c>
      <c r="N20" s="205">
        <f t="shared" si="5"/>
        <v>30</v>
      </c>
      <c r="O20" s="206"/>
      <c r="P20" s="226">
        <f t="shared" si="5"/>
        <v>12</v>
      </c>
      <c r="Q20" s="205">
        <f t="shared" si="5"/>
        <v>30</v>
      </c>
      <c r="R20" s="206"/>
      <c r="S20" s="239">
        <f t="shared" si="5"/>
        <v>855</v>
      </c>
      <c r="T20" s="207">
        <f t="shared" si="5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6K6tmY2ajfBsPRZFMbUrdFjcKV1TNfMQ9RD0thOZh0h7rrV3FHNV0mcTAiY7H8x6MUWkAci6PSNFIxEDtKXc9w==" saltValue="4k8YVJ+3kB5ziHhEYOGiJQ==" spinCount="100000" sheet="1" objects="1" scenarios="1"/>
  <mergeCells count="21">
    <mergeCell ref="A3:T3"/>
    <mergeCell ref="M5:O5"/>
    <mergeCell ref="P5:R5"/>
    <mergeCell ref="S5:S6"/>
    <mergeCell ref="T5:T6"/>
    <mergeCell ref="A7:T7"/>
    <mergeCell ref="A17:T17"/>
    <mergeCell ref="A20:F20"/>
    <mergeCell ref="A1:T1"/>
    <mergeCell ref="A2:T2"/>
    <mergeCell ref="A4:F4"/>
    <mergeCell ref="G4:R4"/>
    <mergeCell ref="S4:T4"/>
    <mergeCell ref="A5:A6"/>
    <mergeCell ref="B5:B6"/>
    <mergeCell ref="C5:C6"/>
    <mergeCell ref="D5:D6"/>
    <mergeCell ref="E5:E6"/>
    <mergeCell ref="F5:F6"/>
    <mergeCell ref="G5:I5"/>
    <mergeCell ref="J5:L5"/>
  </mergeCells>
  <printOptions horizontalCentered="1"/>
  <pageMargins left="0.47244094488188976" right="0.47244094488188976" top="0.62992125984251968" bottom="0.6299212598425196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36"/>
  <sheetViews>
    <sheetView workbookViewId="0">
      <selection activeCell="V27" sqref="V27"/>
    </sheetView>
  </sheetViews>
  <sheetFormatPr defaultColWidth="9.140625" defaultRowHeight="12" x14ac:dyDescent="0.2"/>
  <cols>
    <col min="1" max="1" width="35.42578125" style="81" customWidth="1"/>
    <col min="2" max="3" width="11.7109375" style="81" customWidth="1"/>
    <col min="4" max="6" width="5.14062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42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05" t="s">
        <v>45</v>
      </c>
      <c r="B4" s="506"/>
      <c r="C4" s="506"/>
      <c r="D4" s="506"/>
      <c r="E4" s="506"/>
      <c r="F4" s="507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472" t="s">
        <v>62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4"/>
    </row>
    <row r="8" spans="1:20" ht="13.5" customHeight="1" x14ac:dyDescent="0.2">
      <c r="A8" s="75" t="s">
        <v>63</v>
      </c>
      <c r="B8" s="157" t="s">
        <v>64</v>
      </c>
      <c r="C8" s="203" t="s">
        <v>65</v>
      </c>
      <c r="D8" s="203" t="s">
        <v>66</v>
      </c>
      <c r="E8" s="203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201" t="s">
        <v>67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202">
        <f>SUM(H8,K8,N8,Q8)</f>
        <v>36</v>
      </c>
    </row>
    <row r="9" spans="1:20" ht="13.5" customHeight="1" x14ac:dyDescent="0.2">
      <c r="A9" s="75" t="s">
        <v>135</v>
      </c>
      <c r="B9" s="157" t="s">
        <v>475</v>
      </c>
      <c r="C9" s="203"/>
      <c r="D9" s="184" t="s">
        <v>70</v>
      </c>
      <c r="E9" s="184" t="s">
        <v>67</v>
      </c>
      <c r="F9" s="185">
        <v>60</v>
      </c>
      <c r="G9" s="193">
        <v>1</v>
      </c>
      <c r="H9" s="10">
        <v>4</v>
      </c>
      <c r="I9" s="201" t="s">
        <v>67</v>
      </c>
      <c r="J9" s="193">
        <v>1</v>
      </c>
      <c r="K9" s="10">
        <v>4</v>
      </c>
      <c r="L9" s="201" t="s">
        <v>67</v>
      </c>
      <c r="M9" s="193"/>
      <c r="N9" s="194"/>
      <c r="O9" s="201"/>
      <c r="P9" s="193"/>
      <c r="Q9" s="194"/>
      <c r="R9" s="195"/>
      <c r="S9" s="234">
        <f>SUM(G9,J9,M9,P9)*15</f>
        <v>30</v>
      </c>
      <c r="T9" s="202">
        <f>SUM(H9,K9,N9,Q9)</f>
        <v>8</v>
      </c>
    </row>
    <row r="10" spans="1:20" ht="13.5" customHeight="1" x14ac:dyDescent="0.2">
      <c r="A10" s="7" t="s">
        <v>69</v>
      </c>
      <c r="B10" s="251" t="s">
        <v>476</v>
      </c>
      <c r="C10" s="184" t="s">
        <v>65</v>
      </c>
      <c r="D10" s="184" t="s">
        <v>70</v>
      </c>
      <c r="E10" s="184" t="s">
        <v>67</v>
      </c>
      <c r="F10" s="185">
        <v>60</v>
      </c>
      <c r="G10" s="186">
        <v>1</v>
      </c>
      <c r="H10" s="10">
        <v>4</v>
      </c>
      <c r="I10" s="8" t="s">
        <v>67</v>
      </c>
      <c r="J10" s="186">
        <v>1</v>
      </c>
      <c r="K10" s="10">
        <v>4</v>
      </c>
      <c r="L10" s="188" t="s">
        <v>67</v>
      </c>
      <c r="M10" s="186"/>
      <c r="N10" s="187"/>
      <c r="O10" s="8"/>
      <c r="P10" s="186"/>
      <c r="Q10" s="187"/>
      <c r="R10" s="188"/>
      <c r="S10" s="234">
        <f>SUM(G10,J10,M10,P10)*15</f>
        <v>30</v>
      </c>
      <c r="T10" s="202">
        <f>SUM(H10,K10,N10,Q10)</f>
        <v>8</v>
      </c>
    </row>
    <row r="11" spans="1:20" ht="13.5" customHeight="1" x14ac:dyDescent="0.2">
      <c r="A11" s="15" t="s">
        <v>71</v>
      </c>
      <c r="B11" s="159" t="s">
        <v>489</v>
      </c>
      <c r="C11" s="3" t="s">
        <v>65</v>
      </c>
      <c r="D11" s="3" t="s">
        <v>70</v>
      </c>
      <c r="E11" s="3" t="s">
        <v>67</v>
      </c>
      <c r="F11" s="4">
        <v>60</v>
      </c>
      <c r="G11" s="9">
        <v>1</v>
      </c>
      <c r="H11" s="10">
        <v>4</v>
      </c>
      <c r="I11" s="11" t="s">
        <v>67</v>
      </c>
      <c r="J11" s="9">
        <v>1</v>
      </c>
      <c r="K11" s="10">
        <v>4</v>
      </c>
      <c r="L11" s="12" t="s">
        <v>67</v>
      </c>
      <c r="M11" s="9">
        <v>1</v>
      </c>
      <c r="N11" s="10">
        <v>4</v>
      </c>
      <c r="O11" s="11" t="s">
        <v>67</v>
      </c>
      <c r="P11" s="9">
        <v>1</v>
      </c>
      <c r="Q11" s="10">
        <v>4</v>
      </c>
      <c r="R11" s="12" t="s">
        <v>67</v>
      </c>
      <c r="S11" s="49">
        <f>SUM(G11,J11,M11,P11)*15</f>
        <v>60</v>
      </c>
      <c r="T11" s="6">
        <f t="shared" ref="T11:T13" si="0">SUM(H11,K11,N11,Q11)</f>
        <v>16</v>
      </c>
    </row>
    <row r="12" spans="1:20" ht="13.5" customHeight="1" x14ac:dyDescent="0.2">
      <c r="A12" s="210" t="s">
        <v>72</v>
      </c>
      <c r="B12" s="158" t="s">
        <v>73</v>
      </c>
      <c r="C12" s="191"/>
      <c r="D12" s="191" t="s">
        <v>70</v>
      </c>
      <c r="E12" s="191" t="s">
        <v>74</v>
      </c>
      <c r="F12" s="192">
        <v>45</v>
      </c>
      <c r="G12" s="222">
        <v>2</v>
      </c>
      <c r="H12" s="223">
        <v>3</v>
      </c>
      <c r="I12" s="182" t="s">
        <v>68</v>
      </c>
      <c r="J12" s="222">
        <v>2</v>
      </c>
      <c r="K12" s="223">
        <v>3</v>
      </c>
      <c r="L12" s="182" t="s">
        <v>68</v>
      </c>
      <c r="M12" s="222"/>
      <c r="N12" s="223"/>
      <c r="O12" s="182"/>
      <c r="P12" s="222"/>
      <c r="Q12" s="223"/>
      <c r="R12" s="182"/>
      <c r="S12" s="241">
        <f t="shared" ref="S12:S13" si="1">SUM(G12,J12,M12,P12)*15</f>
        <v>60</v>
      </c>
      <c r="T12" s="196">
        <f t="shared" si="0"/>
        <v>6</v>
      </c>
    </row>
    <row r="13" spans="1:20" ht="13.5" customHeight="1" x14ac:dyDescent="0.2">
      <c r="A13" s="183" t="s">
        <v>75</v>
      </c>
      <c r="B13" s="251" t="s">
        <v>76</v>
      </c>
      <c r="C13" s="184" t="s">
        <v>65</v>
      </c>
      <c r="D13" s="184" t="s">
        <v>70</v>
      </c>
      <c r="E13" s="184" t="s">
        <v>77</v>
      </c>
      <c r="F13" s="185">
        <v>45</v>
      </c>
      <c r="G13" s="186">
        <v>2</v>
      </c>
      <c r="H13" s="187">
        <v>2</v>
      </c>
      <c r="I13" s="188" t="s">
        <v>67</v>
      </c>
      <c r="J13" s="186">
        <v>2</v>
      </c>
      <c r="K13" s="187">
        <v>2</v>
      </c>
      <c r="L13" s="188" t="s">
        <v>67</v>
      </c>
      <c r="M13" s="186"/>
      <c r="N13" s="187"/>
      <c r="O13" s="188"/>
      <c r="P13" s="186"/>
      <c r="Q13" s="187"/>
      <c r="R13" s="188"/>
      <c r="S13" s="236">
        <f t="shared" si="1"/>
        <v>60</v>
      </c>
      <c r="T13" s="189">
        <f t="shared" si="0"/>
        <v>4</v>
      </c>
    </row>
    <row r="14" spans="1:20" ht="13.5" customHeight="1" thickBot="1" x14ac:dyDescent="0.25">
      <c r="A14" s="15" t="s">
        <v>78</v>
      </c>
      <c r="B14" s="159" t="s">
        <v>79</v>
      </c>
      <c r="C14" s="3" t="s">
        <v>65</v>
      </c>
      <c r="D14" s="3" t="s">
        <v>70</v>
      </c>
      <c r="E14" s="3" t="s">
        <v>77</v>
      </c>
      <c r="F14" s="4">
        <v>45</v>
      </c>
      <c r="G14" s="9"/>
      <c r="H14" s="10"/>
      <c r="I14" s="12"/>
      <c r="J14" s="9"/>
      <c r="K14" s="10"/>
      <c r="L14" s="12"/>
      <c r="M14" s="9">
        <v>2</v>
      </c>
      <c r="N14" s="10">
        <v>2</v>
      </c>
      <c r="O14" s="12" t="s">
        <v>67</v>
      </c>
      <c r="P14" s="9">
        <v>2</v>
      </c>
      <c r="Q14" s="10">
        <v>2</v>
      </c>
      <c r="R14" s="12" t="s">
        <v>67</v>
      </c>
      <c r="S14" s="32">
        <f>SUM(G14,J14,M14,P14)*15</f>
        <v>60</v>
      </c>
      <c r="T14" s="6">
        <f>SUM(H14,K14,N14,Q14)</f>
        <v>4</v>
      </c>
    </row>
    <row r="15" spans="1:20" ht="13.5" customHeight="1" thickTop="1" thickBot="1" x14ac:dyDescent="0.25">
      <c r="A15" s="475" t="s">
        <v>80</v>
      </c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7"/>
    </row>
    <row r="16" spans="1:20" ht="13.5" customHeight="1" thickBot="1" x14ac:dyDescent="0.25">
      <c r="A16" s="211" t="s">
        <v>81</v>
      </c>
      <c r="B16" s="212"/>
      <c r="C16" s="213"/>
      <c r="D16" s="213"/>
      <c r="E16" s="213"/>
      <c r="F16" s="214"/>
      <c r="G16" s="193"/>
      <c r="H16" s="194">
        <v>5</v>
      </c>
      <c r="I16" s="195"/>
      <c r="J16" s="193"/>
      <c r="K16" s="194">
        <v>5</v>
      </c>
      <c r="L16" s="195"/>
      <c r="M16" s="193"/>
      <c r="N16" s="194">
        <v>7</v>
      </c>
      <c r="O16" s="195"/>
      <c r="P16" s="193"/>
      <c r="Q16" s="194">
        <v>6</v>
      </c>
      <c r="R16" s="24"/>
      <c r="S16" s="33"/>
      <c r="T16" s="160">
        <f t="shared" ref="T16" si="2">SUM(H16,K16,N16,Q16)</f>
        <v>23</v>
      </c>
    </row>
    <row r="17" spans="1:20" ht="13.5" customHeight="1" thickTop="1" thickBot="1" x14ac:dyDescent="0.25">
      <c r="A17" s="31" t="s">
        <v>82</v>
      </c>
      <c r="B17" s="250" t="s">
        <v>83</v>
      </c>
      <c r="C17" s="218"/>
      <c r="D17" s="218"/>
      <c r="E17" s="218" t="s">
        <v>84</v>
      </c>
      <c r="F17" s="219"/>
      <c r="G17" s="18"/>
      <c r="H17" s="19"/>
      <c r="I17" s="20"/>
      <c r="J17" s="18"/>
      <c r="K17" s="19"/>
      <c r="L17" s="20"/>
      <c r="M17" s="18">
        <v>0</v>
      </c>
      <c r="N17" s="19">
        <v>7</v>
      </c>
      <c r="O17" s="20" t="s">
        <v>67</v>
      </c>
      <c r="P17" s="18">
        <v>0</v>
      </c>
      <c r="Q17" s="19">
        <v>8</v>
      </c>
      <c r="R17" s="21" t="s">
        <v>67</v>
      </c>
      <c r="S17" s="34">
        <f t="shared" ref="S17" si="3">SUM(G17,J17,M17,P17)*15</f>
        <v>0</v>
      </c>
      <c r="T17" s="22">
        <f>SUM(H17,K17,N17,,Q17)</f>
        <v>15</v>
      </c>
    </row>
    <row r="18" spans="1:20" ht="13.5" customHeight="1" thickTop="1" thickBot="1" x14ac:dyDescent="0.25">
      <c r="A18" s="478" t="s">
        <v>85</v>
      </c>
      <c r="B18" s="479"/>
      <c r="C18" s="479"/>
      <c r="D18" s="479"/>
      <c r="E18" s="479"/>
      <c r="F18" s="480"/>
      <c r="G18" s="226">
        <f>SUM(G8:G17)</f>
        <v>9</v>
      </c>
      <c r="H18" s="205">
        <f>SUM(H8:H17)</f>
        <v>31</v>
      </c>
      <c r="I18" s="206"/>
      <c r="J18" s="226">
        <f>SUM(J8:J17)</f>
        <v>9</v>
      </c>
      <c r="K18" s="205">
        <f>SUM(K8:K17)</f>
        <v>31</v>
      </c>
      <c r="L18" s="206"/>
      <c r="M18" s="226">
        <f>SUM(M8:M17)</f>
        <v>5</v>
      </c>
      <c r="N18" s="205">
        <f>SUM(N8:N17)</f>
        <v>29</v>
      </c>
      <c r="O18" s="206"/>
      <c r="P18" s="226">
        <f>SUM(P8:P17)</f>
        <v>5</v>
      </c>
      <c r="Q18" s="205">
        <f>SUM(Q8:Q17)</f>
        <v>29</v>
      </c>
      <c r="R18" s="206"/>
      <c r="S18" s="239">
        <f>SUM(S8:S17)</f>
        <v>420</v>
      </c>
      <c r="T18" s="207">
        <f>SUM(T8:T17)</f>
        <v>120</v>
      </c>
    </row>
    <row r="19" spans="1:20" ht="12.75" thickTop="1" x14ac:dyDescent="0.2"/>
    <row r="20" spans="1:20" x14ac:dyDescent="0.2">
      <c r="A20" s="81" t="s">
        <v>86</v>
      </c>
      <c r="S20" s="81"/>
    </row>
    <row r="21" spans="1:20" x14ac:dyDescent="0.2">
      <c r="A21" s="81" t="s">
        <v>87</v>
      </c>
      <c r="S21" s="81"/>
    </row>
    <row r="22" spans="1:20" x14ac:dyDescent="0.2">
      <c r="A22" s="81" t="s">
        <v>88</v>
      </c>
      <c r="S22" s="81"/>
    </row>
    <row r="23" spans="1:20" x14ac:dyDescent="0.2">
      <c r="S23" s="81"/>
      <c r="T23" s="14"/>
    </row>
    <row r="24" spans="1:20" x14ac:dyDescent="0.2">
      <c r="A24" s="224" t="s">
        <v>89</v>
      </c>
      <c r="S24" s="81"/>
      <c r="T24" s="14"/>
    </row>
    <row r="25" spans="1:20" x14ac:dyDescent="0.2">
      <c r="A25" s="13" t="s">
        <v>90</v>
      </c>
      <c r="D25" s="81" t="s">
        <v>91</v>
      </c>
      <c r="E25" s="13"/>
      <c r="G25" s="81" t="s">
        <v>92</v>
      </c>
      <c r="H25" s="13"/>
      <c r="K25" s="13"/>
      <c r="L25" s="13"/>
      <c r="M25" s="13" t="s">
        <v>93</v>
      </c>
      <c r="N25" s="13"/>
      <c r="P25" s="13"/>
      <c r="R25" s="14"/>
      <c r="S25" s="81"/>
    </row>
    <row r="26" spans="1:20" x14ac:dyDescent="0.2">
      <c r="A26" s="13" t="s">
        <v>94</v>
      </c>
      <c r="D26" s="81" t="s">
        <v>95</v>
      </c>
      <c r="E26" s="13"/>
      <c r="G26" s="81" t="s">
        <v>96</v>
      </c>
      <c r="H26" s="13"/>
      <c r="K26" s="13"/>
      <c r="L26" s="13"/>
      <c r="M26" s="13" t="s">
        <v>97</v>
      </c>
      <c r="N26" s="13"/>
      <c r="P26" s="13"/>
      <c r="R26" s="14"/>
      <c r="S26" s="81"/>
    </row>
    <row r="27" spans="1:20" x14ac:dyDescent="0.2">
      <c r="A27" s="81" t="s">
        <v>98</v>
      </c>
      <c r="D27" s="81" t="s">
        <v>99</v>
      </c>
      <c r="G27" s="81" t="s">
        <v>100</v>
      </c>
      <c r="M27" s="81" t="s">
        <v>101</v>
      </c>
      <c r="R27" s="94"/>
      <c r="S27" s="81"/>
    </row>
    <row r="28" spans="1:20" x14ac:dyDescent="0.2">
      <c r="A28" s="81" t="s">
        <v>102</v>
      </c>
      <c r="G28" s="81" t="s">
        <v>103</v>
      </c>
      <c r="R28" s="94"/>
      <c r="S28" s="81"/>
    </row>
    <row r="29" spans="1:20" x14ac:dyDescent="0.2">
      <c r="A29" s="81" t="s">
        <v>104</v>
      </c>
      <c r="G29" s="81" t="s">
        <v>105</v>
      </c>
      <c r="R29" s="94"/>
      <c r="S29" s="81"/>
    </row>
    <row r="30" spans="1:20" x14ac:dyDescent="0.2">
      <c r="S30" s="81"/>
    </row>
    <row r="31" spans="1:20" x14ac:dyDescent="0.2">
      <c r="A31" s="224" t="s">
        <v>106</v>
      </c>
    </row>
    <row r="32" spans="1:20" x14ac:dyDescent="0.2">
      <c r="A32" s="81" t="s">
        <v>107</v>
      </c>
      <c r="S32" s="81"/>
    </row>
    <row r="33" spans="1:20" x14ac:dyDescent="0.2">
      <c r="A33" s="81" t="s">
        <v>108</v>
      </c>
      <c r="S33" s="81"/>
    </row>
    <row r="34" spans="1:20" x14ac:dyDescent="0.2">
      <c r="A34" s="81" t="s">
        <v>109</v>
      </c>
      <c r="S34" s="81"/>
      <c r="T34" s="81"/>
    </row>
    <row r="35" spans="1:20" x14ac:dyDescent="0.2">
      <c r="A35" s="81" t="s">
        <v>110</v>
      </c>
      <c r="S35" s="81"/>
      <c r="T35" s="81"/>
    </row>
    <row r="36" spans="1:20" x14ac:dyDescent="0.2">
      <c r="A36" s="81" t="s">
        <v>111</v>
      </c>
      <c r="S36" s="81"/>
      <c r="T36" s="81"/>
    </row>
  </sheetData>
  <mergeCells count="21">
    <mergeCell ref="A1:T1"/>
    <mergeCell ref="A2:T2"/>
    <mergeCell ref="A4:F4"/>
    <mergeCell ref="G4:R4"/>
    <mergeCell ref="S4:T4"/>
    <mergeCell ref="A3:T3"/>
    <mergeCell ref="A7:T7"/>
    <mergeCell ref="A15:T15"/>
    <mergeCell ref="A18:F18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T38"/>
  <sheetViews>
    <sheetView workbookViewId="0">
      <selection sqref="A1:T1"/>
    </sheetView>
  </sheetViews>
  <sheetFormatPr defaultColWidth="9.140625" defaultRowHeight="12" x14ac:dyDescent="0.2"/>
  <cols>
    <col min="1" max="1" width="37.140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5" t="s">
        <v>224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225</v>
      </c>
      <c r="B8" s="158" t="s">
        <v>226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" si="0">SUM(H9,K9,N9,Q9)</f>
        <v>16</v>
      </c>
    </row>
    <row r="10" spans="1:20" ht="13.5" customHeight="1" x14ac:dyDescent="0.2">
      <c r="A10" s="183" t="s">
        <v>207</v>
      </c>
      <c r="B10" s="251" t="s">
        <v>190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6</v>
      </c>
      <c r="H10" s="187">
        <v>3</v>
      </c>
      <c r="I10" s="8" t="s">
        <v>67</v>
      </c>
      <c r="J10" s="186">
        <v>6</v>
      </c>
      <c r="K10" s="187">
        <v>3</v>
      </c>
      <c r="L10" s="188" t="s">
        <v>67</v>
      </c>
      <c r="M10" s="186">
        <v>6</v>
      </c>
      <c r="N10" s="187">
        <v>3</v>
      </c>
      <c r="O10" s="8" t="s">
        <v>67</v>
      </c>
      <c r="P10" s="186">
        <v>6</v>
      </c>
      <c r="Q10" s="187">
        <v>3</v>
      </c>
      <c r="R10" s="188" t="s">
        <v>67</v>
      </c>
      <c r="S10" s="48">
        <f t="shared" ref="S10:S15" si="1">SUM(G10,J10,M10,P10)*15</f>
        <v>360</v>
      </c>
      <c r="T10" s="189">
        <f t="shared" ref="T10:T15" si="2">SUM(H10,K10,N10,Q10)</f>
        <v>12</v>
      </c>
    </row>
    <row r="11" spans="1:20" ht="13.5" customHeight="1" x14ac:dyDescent="0.2">
      <c r="A11" s="183" t="s">
        <v>165</v>
      </c>
      <c r="B11" s="251" t="s">
        <v>208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1</v>
      </c>
      <c r="H11" s="187">
        <v>2</v>
      </c>
      <c r="I11" s="8" t="s">
        <v>67</v>
      </c>
      <c r="J11" s="186">
        <v>1</v>
      </c>
      <c r="K11" s="187">
        <v>2</v>
      </c>
      <c r="L11" s="12" t="s">
        <v>68</v>
      </c>
      <c r="M11" s="186">
        <v>1</v>
      </c>
      <c r="N11" s="187">
        <v>2</v>
      </c>
      <c r="O11" s="8" t="s">
        <v>68</v>
      </c>
      <c r="P11" s="186"/>
      <c r="Q11" s="187"/>
      <c r="R11" s="188"/>
      <c r="S11" s="48">
        <f t="shared" si="1"/>
        <v>45</v>
      </c>
      <c r="T11" s="189">
        <f t="shared" si="2"/>
        <v>6</v>
      </c>
    </row>
    <row r="12" spans="1:20" ht="13.5" customHeight="1" x14ac:dyDescent="0.2">
      <c r="A12" s="183" t="s">
        <v>491</v>
      </c>
      <c r="B12" s="251" t="s">
        <v>490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1</v>
      </c>
      <c r="I12" s="8" t="s">
        <v>67</v>
      </c>
      <c r="J12" s="186">
        <v>1</v>
      </c>
      <c r="K12" s="187">
        <v>1</v>
      </c>
      <c r="L12" s="8" t="s">
        <v>67</v>
      </c>
      <c r="M12" s="186">
        <v>1</v>
      </c>
      <c r="N12" s="187">
        <v>1</v>
      </c>
      <c r="O12" s="8" t="s">
        <v>67</v>
      </c>
      <c r="P12" s="186">
        <v>1</v>
      </c>
      <c r="Q12" s="187">
        <v>1</v>
      </c>
      <c r="R12" s="8" t="s">
        <v>67</v>
      </c>
      <c r="S12" s="48">
        <f t="shared" si="1"/>
        <v>60</v>
      </c>
      <c r="T12" s="189">
        <f t="shared" ref="T12" si="3">SUM(H12,K12,N12,Q12)</f>
        <v>4</v>
      </c>
    </row>
    <row r="13" spans="1:20" ht="13.5" customHeight="1" thickBot="1" x14ac:dyDescent="0.25">
      <c r="A13" s="197" t="s">
        <v>166</v>
      </c>
      <c r="B13" s="159" t="s">
        <v>157</v>
      </c>
      <c r="C13" s="199" t="s">
        <v>65</v>
      </c>
      <c r="D13" s="199" t="s">
        <v>70</v>
      </c>
      <c r="E13" s="232" t="s">
        <v>67</v>
      </c>
      <c r="F13" s="200">
        <v>60</v>
      </c>
      <c r="G13" s="52">
        <v>1</v>
      </c>
      <c r="H13" s="53">
        <v>2</v>
      </c>
      <c r="I13" s="54" t="s">
        <v>67</v>
      </c>
      <c r="J13" s="52">
        <v>1</v>
      </c>
      <c r="K13" s="53">
        <v>2</v>
      </c>
      <c r="L13" s="5" t="s">
        <v>67</v>
      </c>
      <c r="M13" s="52"/>
      <c r="N13" s="53"/>
      <c r="O13" s="54"/>
      <c r="P13" s="52"/>
      <c r="Q13" s="53"/>
      <c r="R13" s="5"/>
      <c r="S13" s="55">
        <f t="shared" si="1"/>
        <v>30</v>
      </c>
      <c r="T13" s="56">
        <f t="shared" si="2"/>
        <v>4</v>
      </c>
    </row>
    <row r="14" spans="1:20" ht="13.5" customHeight="1" x14ac:dyDescent="0.2">
      <c r="A14" s="190" t="s">
        <v>72</v>
      </c>
      <c r="B14" s="158" t="s">
        <v>73</v>
      </c>
      <c r="C14" s="203"/>
      <c r="D14" s="203" t="s">
        <v>70</v>
      </c>
      <c r="E14" s="203" t="s">
        <v>74</v>
      </c>
      <c r="F14" s="204">
        <v>45</v>
      </c>
      <c r="G14" s="193">
        <v>2</v>
      </c>
      <c r="H14" s="194">
        <v>3</v>
      </c>
      <c r="I14" s="195" t="s">
        <v>68</v>
      </c>
      <c r="J14" s="193">
        <v>2</v>
      </c>
      <c r="K14" s="194">
        <v>3</v>
      </c>
      <c r="L14" s="195" t="s">
        <v>68</v>
      </c>
      <c r="M14" s="193"/>
      <c r="N14" s="194"/>
      <c r="O14" s="195"/>
      <c r="P14" s="193"/>
      <c r="Q14" s="194"/>
      <c r="R14" s="195"/>
      <c r="S14" s="235">
        <f t="shared" si="1"/>
        <v>60</v>
      </c>
      <c r="T14" s="202">
        <f t="shared" si="2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1"/>
        <v>60</v>
      </c>
      <c r="T15" s="189">
        <f t="shared" si="2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4</v>
      </c>
      <c r="I18" s="195"/>
      <c r="J18" s="193"/>
      <c r="K18" s="194">
        <v>4</v>
      </c>
      <c r="L18" s="195"/>
      <c r="M18" s="193"/>
      <c r="N18" s="194">
        <v>2</v>
      </c>
      <c r="O18" s="195"/>
      <c r="P18" s="193"/>
      <c r="Q18" s="194">
        <v>3</v>
      </c>
      <c r="R18" s="24"/>
      <c r="S18" s="33"/>
      <c r="T18" s="160">
        <f t="shared" ref="T18" si="4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25">
      <c r="A20" s="478" t="s">
        <v>85</v>
      </c>
      <c r="B20" s="479"/>
      <c r="C20" s="479"/>
      <c r="D20" s="479"/>
      <c r="E20" s="479"/>
      <c r="F20" s="480"/>
      <c r="G20" s="226">
        <f>SUM(G7:G19)</f>
        <v>16</v>
      </c>
      <c r="H20" s="205">
        <f t="shared" ref="H20:T20" si="6">SUM(H7:H19)</f>
        <v>30</v>
      </c>
      <c r="I20" s="206"/>
      <c r="J20" s="226">
        <f t="shared" si="6"/>
        <v>16</v>
      </c>
      <c r="K20" s="205">
        <f t="shared" si="6"/>
        <v>30</v>
      </c>
      <c r="L20" s="206"/>
      <c r="M20" s="226">
        <f t="shared" si="6"/>
        <v>13</v>
      </c>
      <c r="N20" s="205">
        <f t="shared" si="6"/>
        <v>30</v>
      </c>
      <c r="O20" s="206"/>
      <c r="P20" s="226">
        <f t="shared" si="6"/>
        <v>12</v>
      </c>
      <c r="Q20" s="205">
        <f t="shared" si="6"/>
        <v>30</v>
      </c>
      <c r="R20" s="206"/>
      <c r="S20" s="239">
        <f t="shared" si="6"/>
        <v>855</v>
      </c>
      <c r="T20" s="207">
        <f t="shared" si="6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WrjfI140aFhNKIf7ZSq9nru3vVnpcSuNQTRPgjybdDwO3+ujMWkpQrKfPt29TN5RrtiycS7MmnHkIyd6PnHHiQ==" saltValue="QcIE0EhQ8gORih5iKJm2Ow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S5:S6"/>
    <mergeCell ref="T5:T6"/>
    <mergeCell ref="A7:T7"/>
    <mergeCell ref="A17:T17"/>
    <mergeCell ref="A20:F20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</mergeCells>
  <printOptions horizontalCentered="1"/>
  <pageMargins left="0.47244094488188976" right="0.47244094488188976" top="0.62992125984251968" bottom="0.62992125984251968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T38"/>
  <sheetViews>
    <sheetView workbookViewId="0">
      <selection activeCell="AA15" sqref="AA15"/>
    </sheetView>
  </sheetViews>
  <sheetFormatPr defaultColWidth="9.140625" defaultRowHeight="12" x14ac:dyDescent="0.2"/>
  <cols>
    <col min="1" max="1" width="34.8554687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227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228</v>
      </c>
      <c r="B8" s="158" t="s">
        <v>229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" si="0">SUM(H9,K9,N9,Q9)</f>
        <v>16</v>
      </c>
    </row>
    <row r="10" spans="1:20" ht="13.5" customHeight="1" x14ac:dyDescent="0.2">
      <c r="A10" s="183" t="s">
        <v>207</v>
      </c>
      <c r="B10" s="251" t="s">
        <v>190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6</v>
      </c>
      <c r="H10" s="187">
        <v>3</v>
      </c>
      <c r="I10" s="8" t="s">
        <v>67</v>
      </c>
      <c r="J10" s="186">
        <v>6</v>
      </c>
      <c r="K10" s="187">
        <v>3</v>
      </c>
      <c r="L10" s="188" t="s">
        <v>67</v>
      </c>
      <c r="M10" s="186">
        <v>6</v>
      </c>
      <c r="N10" s="187">
        <v>3</v>
      </c>
      <c r="O10" s="8" t="s">
        <v>67</v>
      </c>
      <c r="P10" s="186">
        <v>6</v>
      </c>
      <c r="Q10" s="187">
        <v>3</v>
      </c>
      <c r="R10" s="188" t="s">
        <v>67</v>
      </c>
      <c r="S10" s="48">
        <f t="shared" ref="S10:S15" si="1">SUM(G10,J10,M10,P10)*15</f>
        <v>360</v>
      </c>
      <c r="T10" s="189">
        <f t="shared" ref="T10:T15" si="2">SUM(H10,K10,N10,Q10)</f>
        <v>12</v>
      </c>
    </row>
    <row r="11" spans="1:20" ht="13.5" customHeight="1" x14ac:dyDescent="0.2">
      <c r="A11" s="183" t="s">
        <v>165</v>
      </c>
      <c r="B11" s="251" t="s">
        <v>208</v>
      </c>
      <c r="C11" s="184" t="s">
        <v>65</v>
      </c>
      <c r="D11" s="184" t="s">
        <v>70</v>
      </c>
      <c r="E11" s="25" t="s">
        <v>67</v>
      </c>
      <c r="F11" s="185">
        <v>60</v>
      </c>
      <c r="G11" s="9">
        <v>1</v>
      </c>
      <c r="H11" s="10">
        <v>2</v>
      </c>
      <c r="I11" s="11" t="s">
        <v>67</v>
      </c>
      <c r="J11" s="9">
        <v>1</v>
      </c>
      <c r="K11" s="187">
        <v>2</v>
      </c>
      <c r="L11" s="12" t="s">
        <v>68</v>
      </c>
      <c r="M11" s="9">
        <v>1</v>
      </c>
      <c r="N11" s="10">
        <v>2</v>
      </c>
      <c r="O11" s="11" t="s">
        <v>68</v>
      </c>
      <c r="P11" s="9"/>
      <c r="Q11" s="187"/>
      <c r="R11" s="12"/>
      <c r="S11" s="48">
        <f t="shared" si="1"/>
        <v>45</v>
      </c>
      <c r="T11" s="189">
        <f t="shared" si="2"/>
        <v>6</v>
      </c>
    </row>
    <row r="12" spans="1:20" ht="13.5" customHeight="1" x14ac:dyDescent="0.2">
      <c r="A12" s="183" t="s">
        <v>491</v>
      </c>
      <c r="B12" s="251" t="s">
        <v>490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1</v>
      </c>
      <c r="I12" s="8" t="s">
        <v>67</v>
      </c>
      <c r="J12" s="186">
        <v>1</v>
      </c>
      <c r="K12" s="187">
        <v>1</v>
      </c>
      <c r="L12" s="8" t="s">
        <v>67</v>
      </c>
      <c r="M12" s="186">
        <v>1</v>
      </c>
      <c r="N12" s="187">
        <v>1</v>
      </c>
      <c r="O12" s="8" t="s">
        <v>67</v>
      </c>
      <c r="P12" s="186">
        <v>1</v>
      </c>
      <c r="Q12" s="187">
        <v>1</v>
      </c>
      <c r="R12" s="8" t="s">
        <v>67</v>
      </c>
      <c r="S12" s="48">
        <f t="shared" si="1"/>
        <v>60</v>
      </c>
      <c r="T12" s="189">
        <f t="shared" ref="T12" si="3">SUM(H12,K12,N12,Q12)</f>
        <v>4</v>
      </c>
    </row>
    <row r="13" spans="1:20" ht="13.5" customHeight="1" thickBot="1" x14ac:dyDescent="0.25">
      <c r="A13" s="197" t="s">
        <v>166</v>
      </c>
      <c r="B13" s="159" t="s">
        <v>157</v>
      </c>
      <c r="C13" s="199" t="s">
        <v>65</v>
      </c>
      <c r="D13" s="199" t="s">
        <v>70</v>
      </c>
      <c r="E13" s="232" t="s">
        <v>67</v>
      </c>
      <c r="F13" s="200">
        <v>60</v>
      </c>
      <c r="G13" s="52">
        <v>1</v>
      </c>
      <c r="H13" s="53">
        <v>2</v>
      </c>
      <c r="I13" s="54" t="s">
        <v>67</v>
      </c>
      <c r="J13" s="52">
        <v>1</v>
      </c>
      <c r="K13" s="53">
        <v>2</v>
      </c>
      <c r="L13" s="5" t="s">
        <v>67</v>
      </c>
      <c r="M13" s="52"/>
      <c r="N13" s="53"/>
      <c r="O13" s="54"/>
      <c r="P13" s="52"/>
      <c r="Q13" s="53"/>
      <c r="R13" s="5"/>
      <c r="S13" s="55">
        <f t="shared" si="1"/>
        <v>30</v>
      </c>
      <c r="T13" s="56">
        <f t="shared" si="2"/>
        <v>4</v>
      </c>
    </row>
    <row r="14" spans="1:20" ht="13.5" customHeight="1" x14ac:dyDescent="0.2">
      <c r="A14" s="190" t="s">
        <v>72</v>
      </c>
      <c r="B14" s="158" t="s">
        <v>73</v>
      </c>
      <c r="C14" s="203"/>
      <c r="D14" s="203" t="s">
        <v>70</v>
      </c>
      <c r="E14" s="203" t="s">
        <v>74</v>
      </c>
      <c r="F14" s="204">
        <v>45</v>
      </c>
      <c r="G14" s="193">
        <v>2</v>
      </c>
      <c r="H14" s="194">
        <v>3</v>
      </c>
      <c r="I14" s="195" t="s">
        <v>68</v>
      </c>
      <c r="J14" s="193">
        <v>2</v>
      </c>
      <c r="K14" s="194">
        <v>3</v>
      </c>
      <c r="L14" s="195" t="s">
        <v>68</v>
      </c>
      <c r="M14" s="193"/>
      <c r="N14" s="194"/>
      <c r="O14" s="195"/>
      <c r="P14" s="193"/>
      <c r="Q14" s="194"/>
      <c r="R14" s="195"/>
      <c r="S14" s="235">
        <f t="shared" si="1"/>
        <v>60</v>
      </c>
      <c r="T14" s="202">
        <f t="shared" si="2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1"/>
        <v>60</v>
      </c>
      <c r="T15" s="189">
        <f t="shared" si="2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4</v>
      </c>
      <c r="I18" s="195"/>
      <c r="J18" s="193"/>
      <c r="K18" s="194">
        <v>4</v>
      </c>
      <c r="L18" s="195"/>
      <c r="M18" s="193"/>
      <c r="N18" s="194">
        <v>2</v>
      </c>
      <c r="O18" s="195"/>
      <c r="P18" s="193"/>
      <c r="Q18" s="194">
        <v>3</v>
      </c>
      <c r="R18" s="24"/>
      <c r="S18" s="33"/>
      <c r="T18" s="160">
        <f t="shared" ref="T18" si="4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25">
      <c r="A20" s="478" t="s">
        <v>85</v>
      </c>
      <c r="B20" s="479"/>
      <c r="C20" s="479"/>
      <c r="D20" s="479"/>
      <c r="E20" s="479"/>
      <c r="F20" s="480"/>
      <c r="G20" s="226">
        <f>SUM(G7:G19)</f>
        <v>16</v>
      </c>
      <c r="H20" s="205">
        <f t="shared" ref="H20:T20" si="6">SUM(H7:H19)</f>
        <v>30</v>
      </c>
      <c r="I20" s="206"/>
      <c r="J20" s="226">
        <f t="shared" si="6"/>
        <v>16</v>
      </c>
      <c r="K20" s="205">
        <f t="shared" si="6"/>
        <v>30</v>
      </c>
      <c r="L20" s="206"/>
      <c r="M20" s="226">
        <f t="shared" si="6"/>
        <v>13</v>
      </c>
      <c r="N20" s="205">
        <f t="shared" si="6"/>
        <v>30</v>
      </c>
      <c r="O20" s="206"/>
      <c r="P20" s="226">
        <f t="shared" si="6"/>
        <v>12</v>
      </c>
      <c r="Q20" s="205">
        <f t="shared" si="6"/>
        <v>30</v>
      </c>
      <c r="R20" s="206"/>
      <c r="S20" s="239">
        <f t="shared" si="6"/>
        <v>855</v>
      </c>
      <c r="T20" s="207">
        <f t="shared" si="6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tqIFxFYbnkt36izWEwDZ2qvNDZSwu5d48BViNV4F4GnhPwzPU/RmIIxKRD7RcKYEVLHIu64R39TzMydvaCiInQ==" saltValue="2jciea9sVoeOeWKDnTX1PQ==" spinCount="100000" sheet="1" objects="1" scenarios="1"/>
  <mergeCells count="21">
    <mergeCell ref="A7:T7"/>
    <mergeCell ref="A17:T17"/>
    <mergeCell ref="A20:F20"/>
    <mergeCell ref="A4:F4"/>
    <mergeCell ref="G4:R4"/>
    <mergeCell ref="S4:T4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T5:T6"/>
    <mergeCell ref="A1:T1"/>
    <mergeCell ref="A2:T2"/>
    <mergeCell ref="A3:T3"/>
  </mergeCells>
  <printOptions horizontalCentered="1"/>
  <pageMargins left="0.47244094488188981" right="0.47244094488188981" top="0.62992125984251968" bottom="0.62992125984251968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T38"/>
  <sheetViews>
    <sheetView workbookViewId="0">
      <selection activeCell="Z8" sqref="Z8"/>
    </sheetView>
  </sheetViews>
  <sheetFormatPr defaultColWidth="9.140625" defaultRowHeight="12" x14ac:dyDescent="0.2"/>
  <cols>
    <col min="1" max="1" width="34.8554687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230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231</v>
      </c>
      <c r="B8" s="158" t="s">
        <v>232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s="81" customFormat="1" ht="13.5" customHeight="1" x14ac:dyDescent="0.2">
      <c r="A9" s="327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299">
        <f t="shared" ref="T9" si="0">SUM(H9,K9,N9,Q9)</f>
        <v>16</v>
      </c>
    </row>
    <row r="10" spans="1:20" ht="13.5" customHeight="1" x14ac:dyDescent="0.2">
      <c r="A10" s="183" t="s">
        <v>207</v>
      </c>
      <c r="B10" s="251" t="s">
        <v>164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4</v>
      </c>
      <c r="H10" s="187">
        <v>3</v>
      </c>
      <c r="I10" s="8" t="s">
        <v>67</v>
      </c>
      <c r="J10" s="186">
        <v>4</v>
      </c>
      <c r="K10" s="187">
        <v>3</v>
      </c>
      <c r="L10" s="188" t="s">
        <v>67</v>
      </c>
      <c r="M10" s="186">
        <v>4</v>
      </c>
      <c r="N10" s="187">
        <v>3</v>
      </c>
      <c r="O10" s="8" t="s">
        <v>67</v>
      </c>
      <c r="P10" s="186">
        <v>4</v>
      </c>
      <c r="Q10" s="187">
        <v>3</v>
      </c>
      <c r="R10" s="188" t="s">
        <v>67</v>
      </c>
      <c r="S10" s="48">
        <f t="shared" ref="S10:S15" si="1">SUM(G10,J10,M10,P10)*15</f>
        <v>240</v>
      </c>
      <c r="T10" s="189">
        <f t="shared" ref="T10:T15" si="2">SUM(H10,K10,N10,Q10)</f>
        <v>12</v>
      </c>
    </row>
    <row r="11" spans="1:20" ht="13.5" customHeight="1" x14ac:dyDescent="0.2">
      <c r="A11" s="183" t="s">
        <v>165</v>
      </c>
      <c r="B11" s="251" t="s">
        <v>208</v>
      </c>
      <c r="C11" s="184" t="s">
        <v>65</v>
      </c>
      <c r="D11" s="184" t="s">
        <v>70</v>
      </c>
      <c r="E11" s="25" t="s">
        <v>67</v>
      </c>
      <c r="F11" s="185">
        <v>60</v>
      </c>
      <c r="G11" s="9">
        <v>1</v>
      </c>
      <c r="H11" s="10">
        <v>2</v>
      </c>
      <c r="I11" s="11" t="s">
        <v>67</v>
      </c>
      <c r="J11" s="9">
        <v>1</v>
      </c>
      <c r="K11" s="187">
        <v>2</v>
      </c>
      <c r="L11" s="12" t="s">
        <v>68</v>
      </c>
      <c r="M11" s="9">
        <v>1</v>
      </c>
      <c r="N11" s="10">
        <v>2</v>
      </c>
      <c r="O11" s="11" t="s">
        <v>68</v>
      </c>
      <c r="P11" s="186"/>
      <c r="Q11" s="187"/>
      <c r="R11" s="188"/>
      <c r="S11" s="48">
        <f t="shared" si="1"/>
        <v>45</v>
      </c>
      <c r="T11" s="189">
        <f t="shared" si="2"/>
        <v>6</v>
      </c>
    </row>
    <row r="12" spans="1:20" ht="13.5" customHeight="1" x14ac:dyDescent="0.2">
      <c r="A12" s="183" t="s">
        <v>491</v>
      </c>
      <c r="B12" s="251" t="s">
        <v>490</v>
      </c>
      <c r="C12" s="184" t="s">
        <v>65</v>
      </c>
      <c r="D12" s="184" t="s">
        <v>70</v>
      </c>
      <c r="E12" s="25" t="s">
        <v>67</v>
      </c>
      <c r="F12" s="185">
        <v>60</v>
      </c>
      <c r="G12" s="186">
        <v>1</v>
      </c>
      <c r="H12" s="187">
        <v>1</v>
      </c>
      <c r="I12" s="8" t="s">
        <v>67</v>
      </c>
      <c r="J12" s="186">
        <v>1</v>
      </c>
      <c r="K12" s="187">
        <v>1</v>
      </c>
      <c r="L12" s="8" t="s">
        <v>67</v>
      </c>
      <c r="M12" s="186">
        <v>1</v>
      </c>
      <c r="N12" s="187">
        <v>1</v>
      </c>
      <c r="O12" s="8" t="s">
        <v>67</v>
      </c>
      <c r="P12" s="186">
        <v>1</v>
      </c>
      <c r="Q12" s="187">
        <v>1</v>
      </c>
      <c r="R12" s="8" t="s">
        <v>67</v>
      </c>
      <c r="S12" s="48">
        <f t="shared" si="1"/>
        <v>60</v>
      </c>
      <c r="T12" s="189">
        <f t="shared" ref="T12" si="3">SUM(H12,K12,N12,Q12)</f>
        <v>4</v>
      </c>
    </row>
    <row r="13" spans="1:20" ht="13.5" customHeight="1" thickBot="1" x14ac:dyDescent="0.25">
      <c r="A13" s="197" t="s">
        <v>166</v>
      </c>
      <c r="B13" s="159" t="s">
        <v>157</v>
      </c>
      <c r="C13" s="199" t="s">
        <v>65</v>
      </c>
      <c r="D13" s="199" t="s">
        <v>70</v>
      </c>
      <c r="E13" s="232" t="s">
        <v>67</v>
      </c>
      <c r="F13" s="200">
        <v>60</v>
      </c>
      <c r="G13" s="52">
        <v>1</v>
      </c>
      <c r="H13" s="53">
        <v>2</v>
      </c>
      <c r="I13" s="54" t="s">
        <v>67</v>
      </c>
      <c r="J13" s="52">
        <v>1</v>
      </c>
      <c r="K13" s="53">
        <v>2</v>
      </c>
      <c r="L13" s="5" t="s">
        <v>67</v>
      </c>
      <c r="M13" s="52"/>
      <c r="N13" s="53"/>
      <c r="O13" s="54"/>
      <c r="P13" s="52"/>
      <c r="Q13" s="53"/>
      <c r="R13" s="5"/>
      <c r="S13" s="55">
        <f t="shared" si="1"/>
        <v>30</v>
      </c>
      <c r="T13" s="56">
        <f t="shared" si="2"/>
        <v>4</v>
      </c>
    </row>
    <row r="14" spans="1:20" ht="13.5" customHeight="1" x14ac:dyDescent="0.2">
      <c r="A14" s="190" t="s">
        <v>72</v>
      </c>
      <c r="B14" s="158" t="s">
        <v>73</v>
      </c>
      <c r="C14" s="203"/>
      <c r="D14" s="203" t="s">
        <v>70</v>
      </c>
      <c r="E14" s="203" t="s">
        <v>74</v>
      </c>
      <c r="F14" s="204">
        <v>45</v>
      </c>
      <c r="G14" s="193">
        <v>2</v>
      </c>
      <c r="H14" s="194">
        <v>3</v>
      </c>
      <c r="I14" s="195" t="s">
        <v>68</v>
      </c>
      <c r="J14" s="193">
        <v>2</v>
      </c>
      <c r="K14" s="194">
        <v>3</v>
      </c>
      <c r="L14" s="195" t="s">
        <v>68</v>
      </c>
      <c r="M14" s="193"/>
      <c r="N14" s="194"/>
      <c r="O14" s="195"/>
      <c r="P14" s="193"/>
      <c r="Q14" s="194"/>
      <c r="R14" s="195"/>
      <c r="S14" s="235">
        <f t="shared" si="1"/>
        <v>60</v>
      </c>
      <c r="T14" s="202">
        <f t="shared" si="2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1"/>
        <v>60</v>
      </c>
      <c r="T15" s="189">
        <f t="shared" si="2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>
        <v>4</v>
      </c>
      <c r="I18" s="195"/>
      <c r="J18" s="193"/>
      <c r="K18" s="194">
        <v>4</v>
      </c>
      <c r="L18" s="195"/>
      <c r="M18" s="193"/>
      <c r="N18" s="194">
        <v>2</v>
      </c>
      <c r="O18" s="195"/>
      <c r="P18" s="193"/>
      <c r="Q18" s="194">
        <v>3</v>
      </c>
      <c r="R18" s="24"/>
      <c r="S18" s="33"/>
      <c r="T18" s="160">
        <f t="shared" ref="T18" si="4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25">
      <c r="A20" s="478" t="s">
        <v>85</v>
      </c>
      <c r="B20" s="479"/>
      <c r="C20" s="479"/>
      <c r="D20" s="479"/>
      <c r="E20" s="479"/>
      <c r="F20" s="480"/>
      <c r="G20" s="226">
        <f>SUM(G7:G19)</f>
        <v>14</v>
      </c>
      <c r="H20" s="205">
        <f t="shared" ref="H20:T20" si="6">SUM(H7:H19)</f>
        <v>30</v>
      </c>
      <c r="I20" s="206"/>
      <c r="J20" s="226">
        <f t="shared" si="6"/>
        <v>14</v>
      </c>
      <c r="K20" s="205">
        <f t="shared" si="6"/>
        <v>30</v>
      </c>
      <c r="L20" s="206"/>
      <c r="M20" s="226">
        <f t="shared" si="6"/>
        <v>11</v>
      </c>
      <c r="N20" s="205">
        <f t="shared" si="6"/>
        <v>30</v>
      </c>
      <c r="O20" s="206"/>
      <c r="P20" s="226">
        <f t="shared" si="6"/>
        <v>10</v>
      </c>
      <c r="Q20" s="205">
        <f t="shared" si="6"/>
        <v>30</v>
      </c>
      <c r="R20" s="206"/>
      <c r="S20" s="239">
        <f t="shared" si="6"/>
        <v>735</v>
      </c>
      <c r="T20" s="207">
        <f t="shared" si="6"/>
        <v>120</v>
      </c>
    </row>
    <row r="21" spans="1:20" ht="12.75" thickTop="1" x14ac:dyDescent="0.2"/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Gf+OYt6xOy6qNUK4Y0Y6cUYNXGy/J7NjUGUarl/kDw/CsI+rKrP1h0p5nI7t+txycEqYlkytdS9edMg79Chwag==" saltValue="tyWFB+FQ2yoOqLAhXN9HpA==" spinCount="100000" sheet="1" objects="1" scenarios="1"/>
  <mergeCells count="21">
    <mergeCell ref="A7:T7"/>
    <mergeCell ref="A17:T17"/>
    <mergeCell ref="A20:F20"/>
    <mergeCell ref="A4:F4"/>
    <mergeCell ref="G4:R4"/>
    <mergeCell ref="S4:T4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T5:T6"/>
    <mergeCell ref="A1:T1"/>
    <mergeCell ref="A2:T2"/>
    <mergeCell ref="A3:T3"/>
  </mergeCells>
  <printOptions horizontalCentered="1"/>
  <pageMargins left="0.47244094488188976" right="0.47244094488188976" top="0.62992125984251968" bottom="0.62992125984251968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T38"/>
  <sheetViews>
    <sheetView workbookViewId="0">
      <selection activeCell="AA19" sqref="AA19"/>
    </sheetView>
  </sheetViews>
  <sheetFormatPr defaultColWidth="9.140625" defaultRowHeight="12" x14ac:dyDescent="0.2"/>
  <cols>
    <col min="1" max="1" width="35.7109375" style="81" customWidth="1"/>
    <col min="2" max="3" width="13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233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56" t="s">
        <v>62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7"/>
    </row>
    <row r="8" spans="1:20" ht="13.5" customHeight="1" x14ac:dyDescent="0.2">
      <c r="A8" s="233" t="s">
        <v>234</v>
      </c>
      <c r="B8" s="158" t="s">
        <v>235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196">
        <f>SUM(H8,K8,N8,Q8)</f>
        <v>36</v>
      </c>
    </row>
    <row r="9" spans="1:20" ht="13.5" customHeight="1" x14ac:dyDescent="0.2">
      <c r="A9" s="75" t="s">
        <v>147</v>
      </c>
      <c r="B9" s="157" t="s">
        <v>236</v>
      </c>
      <c r="C9" s="203" t="s">
        <v>65</v>
      </c>
      <c r="D9" s="184" t="s">
        <v>70</v>
      </c>
      <c r="E9" s="25" t="s">
        <v>67</v>
      </c>
      <c r="F9" s="185">
        <v>60</v>
      </c>
      <c r="G9" s="186">
        <v>1</v>
      </c>
      <c r="H9" s="187">
        <v>1</v>
      </c>
      <c r="I9" s="8" t="s">
        <v>67</v>
      </c>
      <c r="J9" s="186">
        <v>1</v>
      </c>
      <c r="K9" s="187">
        <v>1</v>
      </c>
      <c r="L9" s="188" t="s">
        <v>67</v>
      </c>
      <c r="M9" s="186">
        <v>1</v>
      </c>
      <c r="N9" s="187">
        <v>1</v>
      </c>
      <c r="O9" s="8" t="s">
        <v>67</v>
      </c>
      <c r="P9" s="186">
        <v>1</v>
      </c>
      <c r="Q9" s="187">
        <v>1</v>
      </c>
      <c r="R9" s="188" t="s">
        <v>67</v>
      </c>
      <c r="S9" s="48">
        <f t="shared" ref="S9" si="0">SUM(G9,J9,M9,P9)*15</f>
        <v>60</v>
      </c>
      <c r="T9" s="189">
        <f t="shared" ref="T9:T10" si="1">SUM(H9,K9,N9,Q9)</f>
        <v>4</v>
      </c>
    </row>
    <row r="10" spans="1:20" ht="13.5" customHeight="1" x14ac:dyDescent="0.2">
      <c r="A10" s="327" t="s">
        <v>71</v>
      </c>
      <c r="B10" s="159" t="s">
        <v>489</v>
      </c>
      <c r="C10" s="3" t="s">
        <v>65</v>
      </c>
      <c r="D10" s="3" t="s">
        <v>70</v>
      </c>
      <c r="E10" s="3" t="s">
        <v>67</v>
      </c>
      <c r="F10" s="4">
        <v>60</v>
      </c>
      <c r="G10" s="9">
        <v>1</v>
      </c>
      <c r="H10" s="10">
        <v>4</v>
      </c>
      <c r="I10" s="11" t="s">
        <v>67</v>
      </c>
      <c r="J10" s="9">
        <v>1</v>
      </c>
      <c r="K10" s="10">
        <v>4</v>
      </c>
      <c r="L10" s="12" t="s">
        <v>67</v>
      </c>
      <c r="M10" s="9">
        <v>1</v>
      </c>
      <c r="N10" s="10">
        <v>4</v>
      </c>
      <c r="O10" s="11" t="s">
        <v>67</v>
      </c>
      <c r="P10" s="9">
        <v>1</v>
      </c>
      <c r="Q10" s="10">
        <v>4</v>
      </c>
      <c r="R10" s="12" t="s">
        <v>67</v>
      </c>
      <c r="S10" s="49">
        <f>SUM(G10,J10,M10,P10)*15</f>
        <v>60</v>
      </c>
      <c r="T10" s="299">
        <f t="shared" si="1"/>
        <v>16</v>
      </c>
    </row>
    <row r="11" spans="1:20" ht="13.5" customHeight="1" x14ac:dyDescent="0.2">
      <c r="A11" s="183" t="s">
        <v>207</v>
      </c>
      <c r="B11" s="251" t="s">
        <v>190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6</v>
      </c>
      <c r="H11" s="187">
        <v>3</v>
      </c>
      <c r="I11" s="8" t="s">
        <v>67</v>
      </c>
      <c r="J11" s="186">
        <v>6</v>
      </c>
      <c r="K11" s="187">
        <v>3</v>
      </c>
      <c r="L11" s="188" t="s">
        <v>67</v>
      </c>
      <c r="M11" s="186">
        <v>6</v>
      </c>
      <c r="N11" s="187">
        <v>3</v>
      </c>
      <c r="O11" s="8" t="s">
        <v>67</v>
      </c>
      <c r="P11" s="186">
        <v>6</v>
      </c>
      <c r="Q11" s="187">
        <v>3</v>
      </c>
      <c r="R11" s="188" t="s">
        <v>67</v>
      </c>
      <c r="S11" s="48">
        <f t="shared" ref="S11:S15" si="2">SUM(G11,J11,M11,P11)*15</f>
        <v>360</v>
      </c>
      <c r="T11" s="189">
        <f t="shared" ref="T11:T15" si="3">SUM(H11,K11,N11,Q11)</f>
        <v>12</v>
      </c>
    </row>
    <row r="12" spans="1:20" ht="13.5" customHeight="1" x14ac:dyDescent="0.2">
      <c r="A12" s="183" t="s">
        <v>165</v>
      </c>
      <c r="B12" s="251" t="s">
        <v>237</v>
      </c>
      <c r="C12" s="184" t="s">
        <v>65</v>
      </c>
      <c r="D12" s="184" t="s">
        <v>70</v>
      </c>
      <c r="E12" s="25" t="s">
        <v>67</v>
      </c>
      <c r="F12" s="185">
        <v>60</v>
      </c>
      <c r="G12" s="9">
        <v>1</v>
      </c>
      <c r="H12" s="10">
        <v>3</v>
      </c>
      <c r="I12" s="11" t="s">
        <v>67</v>
      </c>
      <c r="J12" s="9">
        <v>1</v>
      </c>
      <c r="K12" s="187">
        <v>3</v>
      </c>
      <c r="L12" s="12" t="s">
        <v>67</v>
      </c>
      <c r="M12" s="9">
        <v>1</v>
      </c>
      <c r="N12" s="10">
        <v>3</v>
      </c>
      <c r="O12" s="11" t="s">
        <v>67</v>
      </c>
      <c r="P12" s="186"/>
      <c r="Q12" s="187"/>
      <c r="R12" s="188"/>
      <c r="S12" s="48">
        <f t="shared" si="2"/>
        <v>45</v>
      </c>
      <c r="T12" s="189">
        <f t="shared" si="3"/>
        <v>9</v>
      </c>
    </row>
    <row r="13" spans="1:20" ht="13.5" customHeight="1" thickBot="1" x14ac:dyDescent="0.25">
      <c r="A13" s="197" t="s">
        <v>166</v>
      </c>
      <c r="B13" s="159" t="s">
        <v>157</v>
      </c>
      <c r="C13" s="199" t="s">
        <v>65</v>
      </c>
      <c r="D13" s="199" t="s">
        <v>70</v>
      </c>
      <c r="E13" s="232" t="s">
        <v>67</v>
      </c>
      <c r="F13" s="200">
        <v>60</v>
      </c>
      <c r="G13" s="52">
        <v>1</v>
      </c>
      <c r="H13" s="53">
        <v>2</v>
      </c>
      <c r="I13" s="54" t="s">
        <v>67</v>
      </c>
      <c r="J13" s="52">
        <v>1</v>
      </c>
      <c r="K13" s="53">
        <v>2</v>
      </c>
      <c r="L13" s="5" t="s">
        <v>67</v>
      </c>
      <c r="M13" s="52"/>
      <c r="N13" s="53"/>
      <c r="O13" s="54"/>
      <c r="P13" s="52"/>
      <c r="Q13" s="53"/>
      <c r="R13" s="5"/>
      <c r="S13" s="55">
        <f t="shared" si="2"/>
        <v>30</v>
      </c>
      <c r="T13" s="56">
        <f t="shared" si="3"/>
        <v>4</v>
      </c>
    </row>
    <row r="14" spans="1:20" ht="13.5" customHeight="1" x14ac:dyDescent="0.2">
      <c r="A14" s="190" t="s">
        <v>72</v>
      </c>
      <c r="B14" s="158" t="s">
        <v>73</v>
      </c>
      <c r="C14" s="203"/>
      <c r="D14" s="203" t="s">
        <v>70</v>
      </c>
      <c r="E14" s="203" t="s">
        <v>74</v>
      </c>
      <c r="F14" s="204">
        <v>45</v>
      </c>
      <c r="G14" s="193">
        <v>2</v>
      </c>
      <c r="H14" s="194">
        <v>3</v>
      </c>
      <c r="I14" s="195" t="s">
        <v>68</v>
      </c>
      <c r="J14" s="193">
        <v>2</v>
      </c>
      <c r="K14" s="194">
        <v>3</v>
      </c>
      <c r="L14" s="195" t="s">
        <v>68</v>
      </c>
      <c r="M14" s="193"/>
      <c r="N14" s="194"/>
      <c r="O14" s="195"/>
      <c r="P14" s="193"/>
      <c r="Q14" s="194"/>
      <c r="R14" s="195"/>
      <c r="S14" s="235">
        <f t="shared" si="2"/>
        <v>60</v>
      </c>
      <c r="T14" s="202">
        <f t="shared" si="3"/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2"/>
        <v>60</v>
      </c>
      <c r="T15" s="189">
        <f t="shared" si="3"/>
        <v>4</v>
      </c>
    </row>
    <row r="16" spans="1:20" ht="13.5" customHeight="1" thickBot="1" x14ac:dyDescent="0.25">
      <c r="A16" s="162" t="s">
        <v>78</v>
      </c>
      <c r="B16" s="163" t="s">
        <v>79</v>
      </c>
      <c r="C16" s="164" t="s">
        <v>65</v>
      </c>
      <c r="D16" s="164" t="s">
        <v>70</v>
      </c>
      <c r="E16" s="164" t="s">
        <v>77</v>
      </c>
      <c r="F16" s="165">
        <v>45</v>
      </c>
      <c r="G16" s="166"/>
      <c r="H16" s="167"/>
      <c r="I16" s="168"/>
      <c r="J16" s="166"/>
      <c r="K16" s="167"/>
      <c r="L16" s="168"/>
      <c r="M16" s="166">
        <v>2</v>
      </c>
      <c r="N16" s="167">
        <v>2</v>
      </c>
      <c r="O16" s="168" t="s">
        <v>67</v>
      </c>
      <c r="P16" s="166">
        <v>2</v>
      </c>
      <c r="Q16" s="167">
        <v>2</v>
      </c>
      <c r="R16" s="168" t="s">
        <v>67</v>
      </c>
      <c r="S16" s="35">
        <f>SUM(G16,J16,M16,P16)*15</f>
        <v>60</v>
      </c>
      <c r="T16" s="169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x14ac:dyDescent="0.2">
      <c r="A18" s="211" t="s">
        <v>81</v>
      </c>
      <c r="B18" s="212"/>
      <c r="C18" s="213"/>
      <c r="D18" s="213"/>
      <c r="E18" s="213"/>
      <c r="F18" s="214"/>
      <c r="G18" s="193"/>
      <c r="H18" s="194">
        <v>4</v>
      </c>
      <c r="I18" s="195"/>
      <c r="J18" s="193"/>
      <c r="K18" s="194">
        <v>4</v>
      </c>
      <c r="L18" s="195"/>
      <c r="M18" s="193"/>
      <c r="N18" s="194"/>
      <c r="O18" s="195"/>
      <c r="P18" s="193"/>
      <c r="Q18" s="194">
        <v>2</v>
      </c>
      <c r="R18" s="24"/>
      <c r="S18" s="33"/>
      <c r="T18" s="160">
        <f t="shared" ref="T18" si="4">SUM(H18,K18,N18,Q18)</f>
        <v>10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25">
      <c r="A20" s="520" t="s">
        <v>85</v>
      </c>
      <c r="B20" s="521"/>
      <c r="C20" s="521"/>
      <c r="D20" s="521"/>
      <c r="E20" s="521"/>
      <c r="F20" s="522"/>
      <c r="G20" s="227">
        <f>SUM(G7:G19)</f>
        <v>16</v>
      </c>
      <c r="H20" s="176">
        <f t="shared" ref="H20:T20" si="6">SUM(H7:H19)</f>
        <v>31</v>
      </c>
      <c r="I20" s="177"/>
      <c r="J20" s="227">
        <f t="shared" si="6"/>
        <v>16</v>
      </c>
      <c r="K20" s="176">
        <f t="shared" si="6"/>
        <v>31</v>
      </c>
      <c r="L20" s="177"/>
      <c r="M20" s="227">
        <f t="shared" si="6"/>
        <v>13</v>
      </c>
      <c r="N20" s="176">
        <f t="shared" si="6"/>
        <v>29</v>
      </c>
      <c r="O20" s="177"/>
      <c r="P20" s="227">
        <f t="shared" si="6"/>
        <v>12</v>
      </c>
      <c r="Q20" s="176">
        <f t="shared" si="6"/>
        <v>29</v>
      </c>
      <c r="R20" s="177"/>
      <c r="S20" s="240">
        <f t="shared" si="6"/>
        <v>855</v>
      </c>
      <c r="T20" s="178">
        <f t="shared" si="6"/>
        <v>120</v>
      </c>
    </row>
    <row r="21" spans="1:20" ht="12.75" thickTop="1" x14ac:dyDescent="0.2"/>
    <row r="22" spans="1:20" x14ac:dyDescent="0.2">
      <c r="A22" s="81" t="s">
        <v>86</v>
      </c>
    </row>
    <row r="23" spans="1:20" x14ac:dyDescent="0.2">
      <c r="A23" s="81" t="s">
        <v>87</v>
      </c>
    </row>
    <row r="24" spans="1:20" x14ac:dyDescent="0.2">
      <c r="A24" s="81" t="s">
        <v>88</v>
      </c>
    </row>
    <row r="26" spans="1:20" x14ac:dyDescent="0.2">
      <c r="A26" s="224" t="s">
        <v>89</v>
      </c>
    </row>
    <row r="27" spans="1:20" x14ac:dyDescent="0.2">
      <c r="A27" s="13" t="s">
        <v>90</v>
      </c>
      <c r="D27" s="81" t="s">
        <v>91</v>
      </c>
      <c r="E27" s="13"/>
      <c r="G27" s="81" t="s">
        <v>92</v>
      </c>
      <c r="H27" s="13"/>
      <c r="K27" s="13"/>
      <c r="L27" s="13"/>
      <c r="M27" s="13" t="s">
        <v>93</v>
      </c>
      <c r="N27" s="13"/>
      <c r="P27" s="13"/>
      <c r="R27" s="14"/>
    </row>
    <row r="28" spans="1:20" x14ac:dyDescent="0.2">
      <c r="A28" s="13" t="s">
        <v>94</v>
      </c>
      <c r="D28" s="81" t="s">
        <v>95</v>
      </c>
      <c r="E28" s="13"/>
      <c r="G28" s="81" t="s">
        <v>96</v>
      </c>
      <c r="H28" s="13"/>
      <c r="K28" s="13"/>
      <c r="L28" s="13"/>
      <c r="M28" s="13" t="s">
        <v>97</v>
      </c>
      <c r="N28" s="13"/>
      <c r="P28" s="13"/>
      <c r="R28" s="14"/>
    </row>
    <row r="29" spans="1:20" x14ac:dyDescent="0.2">
      <c r="A29" s="81" t="s">
        <v>98</v>
      </c>
      <c r="D29" s="81" t="s">
        <v>99</v>
      </c>
      <c r="G29" s="81" t="s">
        <v>100</v>
      </c>
      <c r="M29" s="81" t="s">
        <v>101</v>
      </c>
      <c r="R29" s="94"/>
    </row>
    <row r="30" spans="1:20" x14ac:dyDescent="0.2">
      <c r="A30" s="81" t="s">
        <v>102</v>
      </c>
      <c r="G30" s="81" t="s">
        <v>103</v>
      </c>
      <c r="R30" s="94"/>
    </row>
    <row r="31" spans="1:20" x14ac:dyDescent="0.2">
      <c r="A31" s="81" t="s">
        <v>104</v>
      </c>
      <c r="G31" s="81" t="s">
        <v>105</v>
      </c>
      <c r="R31" s="94"/>
    </row>
    <row r="33" spans="1:20" x14ac:dyDescent="0.2">
      <c r="A33" s="224" t="s">
        <v>106</v>
      </c>
    </row>
    <row r="34" spans="1:20" x14ac:dyDescent="0.2">
      <c r="A34" s="81" t="s">
        <v>130</v>
      </c>
      <c r="S34" s="81"/>
      <c r="T34" s="81"/>
    </row>
    <row r="35" spans="1:20" x14ac:dyDescent="0.2">
      <c r="A35" s="81" t="s">
        <v>108</v>
      </c>
      <c r="S35" s="81"/>
      <c r="T35" s="81"/>
    </row>
    <row r="36" spans="1:20" x14ac:dyDescent="0.2">
      <c r="A36" s="81" t="s">
        <v>109</v>
      </c>
      <c r="S36" s="81"/>
      <c r="T36" s="81"/>
    </row>
    <row r="37" spans="1:20" x14ac:dyDescent="0.2">
      <c r="A37" s="81" t="s">
        <v>110</v>
      </c>
      <c r="S37" s="81"/>
      <c r="T37" s="81"/>
    </row>
    <row r="38" spans="1:20" x14ac:dyDescent="0.2">
      <c r="A38" s="81" t="s">
        <v>111</v>
      </c>
      <c r="S38" s="81"/>
      <c r="T38" s="81"/>
    </row>
  </sheetData>
  <sheetProtection algorithmName="SHA-512" hashValue="1bp0NlVPTug4qfB9t3QHuchCZ4Nk/YDSznI3vVmNaPsTSFAKVipBfNuprPGcyRp5LRyhg5dXHY/pLPZSoeHUiQ==" saltValue="36H7B6Da06hE5uI6FX7zZg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</sheetPr>
  <dimension ref="A1:T39"/>
  <sheetViews>
    <sheetView workbookViewId="0">
      <selection activeCell="AM21" sqref="AM21"/>
    </sheetView>
  </sheetViews>
  <sheetFormatPr defaultColWidth="9.140625" defaultRowHeight="12" x14ac:dyDescent="0.2"/>
  <cols>
    <col min="1" max="1" width="28.8554687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x14ac:dyDescent="0.2">
      <c r="A1" s="581" t="s">
        <v>238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3"/>
    </row>
    <row r="2" spans="1:20" ht="13.5" customHeight="1" x14ac:dyDescent="0.2">
      <c r="A2" s="584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85"/>
    </row>
    <row r="3" spans="1:20" ht="13.5" customHeight="1" x14ac:dyDescent="0.2">
      <c r="A3" s="592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93"/>
    </row>
    <row r="4" spans="1:20" ht="18" customHeight="1" x14ac:dyDescent="0.2">
      <c r="A4" s="586" t="s">
        <v>45</v>
      </c>
      <c r="B4" s="587"/>
      <c r="C4" s="587"/>
      <c r="D4" s="587"/>
      <c r="E4" s="587"/>
      <c r="F4" s="588"/>
      <c r="G4" s="589" t="s">
        <v>46</v>
      </c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89"/>
      <c r="T4" s="591"/>
    </row>
    <row r="5" spans="1:20" ht="18" customHeight="1" x14ac:dyDescent="0.2">
      <c r="A5" s="576" t="s">
        <v>47</v>
      </c>
      <c r="B5" s="577" t="s">
        <v>48</v>
      </c>
      <c r="C5" s="578" t="s">
        <v>49</v>
      </c>
      <c r="D5" s="578" t="s">
        <v>50</v>
      </c>
      <c r="E5" s="578" t="s">
        <v>51</v>
      </c>
      <c r="F5" s="579" t="s">
        <v>52</v>
      </c>
      <c r="G5" s="567" t="s">
        <v>53</v>
      </c>
      <c r="H5" s="567"/>
      <c r="I5" s="568"/>
      <c r="J5" s="569" t="s">
        <v>54</v>
      </c>
      <c r="K5" s="567"/>
      <c r="L5" s="568"/>
      <c r="M5" s="569" t="s">
        <v>55</v>
      </c>
      <c r="N5" s="567"/>
      <c r="O5" s="567"/>
      <c r="P5" s="570" t="s">
        <v>56</v>
      </c>
      <c r="Q5" s="571"/>
      <c r="R5" s="572"/>
      <c r="S5" s="573" t="s">
        <v>57</v>
      </c>
      <c r="T5" s="575" t="s">
        <v>58</v>
      </c>
    </row>
    <row r="6" spans="1:20" ht="18" customHeight="1" x14ac:dyDescent="0.2">
      <c r="A6" s="492"/>
      <c r="B6" s="494"/>
      <c r="C6" s="496"/>
      <c r="D6" s="496"/>
      <c r="E6" s="496"/>
      <c r="F6" s="580"/>
      <c r="G6" s="276" t="s">
        <v>59</v>
      </c>
      <c r="H6" s="274" t="s">
        <v>60</v>
      </c>
      <c r="I6" s="268" t="s">
        <v>61</v>
      </c>
      <c r="J6" s="275" t="s">
        <v>59</v>
      </c>
      <c r="K6" s="274" t="s">
        <v>60</v>
      </c>
      <c r="L6" s="268" t="s">
        <v>61</v>
      </c>
      <c r="M6" s="275" t="s">
        <v>59</v>
      </c>
      <c r="N6" s="274" t="s">
        <v>60</v>
      </c>
      <c r="O6" s="268" t="s">
        <v>61</v>
      </c>
      <c r="P6" s="270" t="s">
        <v>59</v>
      </c>
      <c r="Q6" s="271" t="s">
        <v>60</v>
      </c>
      <c r="R6" s="272" t="s">
        <v>61</v>
      </c>
      <c r="S6" s="574"/>
      <c r="T6" s="490"/>
    </row>
    <row r="7" spans="1:20" ht="13.5" customHeight="1" x14ac:dyDescent="0.2">
      <c r="A7" s="558" t="s">
        <v>62</v>
      </c>
      <c r="B7" s="473"/>
      <c r="C7" s="473"/>
      <c r="D7" s="473"/>
      <c r="E7" s="473"/>
      <c r="F7" s="473"/>
      <c r="G7" s="559"/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59"/>
      <c r="S7" s="473"/>
      <c r="T7" s="560"/>
    </row>
    <row r="8" spans="1:20" ht="13.5" customHeight="1" x14ac:dyDescent="0.2">
      <c r="A8" s="408" t="s">
        <v>239</v>
      </c>
      <c r="B8" s="157" t="s">
        <v>240</v>
      </c>
      <c r="C8" s="203" t="s">
        <v>65</v>
      </c>
      <c r="D8" s="203" t="s">
        <v>66</v>
      </c>
      <c r="E8" s="47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409">
        <f>SUM(H8,K8,N8,Q8)</f>
        <v>36</v>
      </c>
    </row>
    <row r="9" spans="1:20" ht="13.5" customHeight="1" x14ac:dyDescent="0.2">
      <c r="A9" s="432" t="s">
        <v>241</v>
      </c>
      <c r="B9" s="433" t="s">
        <v>486</v>
      </c>
      <c r="C9" s="184" t="s">
        <v>65</v>
      </c>
      <c r="D9" s="184" t="s">
        <v>66</v>
      </c>
      <c r="E9" s="25" t="s">
        <v>67</v>
      </c>
      <c r="F9" s="434">
        <v>60</v>
      </c>
      <c r="G9" s="435">
        <v>2</v>
      </c>
      <c r="H9" s="10">
        <v>1</v>
      </c>
      <c r="I9" s="201" t="s">
        <v>67</v>
      </c>
      <c r="J9" s="193">
        <v>2</v>
      </c>
      <c r="K9" s="10">
        <v>1</v>
      </c>
      <c r="L9" s="201" t="s">
        <v>67</v>
      </c>
      <c r="M9" s="193">
        <v>2</v>
      </c>
      <c r="N9" s="10">
        <v>1</v>
      </c>
      <c r="O9" s="201" t="s">
        <v>67</v>
      </c>
      <c r="P9" s="193">
        <v>2</v>
      </c>
      <c r="Q9" s="10">
        <v>1</v>
      </c>
      <c r="R9" s="201" t="s">
        <v>67</v>
      </c>
      <c r="S9" s="234">
        <f t="shared" ref="S9:S11" si="0">SUM(G9,J9,M9,P9)*15</f>
        <v>120</v>
      </c>
      <c r="T9" s="409">
        <f t="shared" ref="T9:T11" si="1">SUM(H9,K9,N9,Q9)</f>
        <v>4</v>
      </c>
    </row>
    <row r="10" spans="1:20" ht="13.5" customHeight="1" x14ac:dyDescent="0.2">
      <c r="A10" s="432" t="s">
        <v>485</v>
      </c>
      <c r="B10" s="159" t="s">
        <v>484</v>
      </c>
      <c r="C10" s="3" t="s">
        <v>65</v>
      </c>
      <c r="D10" s="3" t="s">
        <v>70</v>
      </c>
      <c r="E10" s="225" t="s">
        <v>67</v>
      </c>
      <c r="F10" s="4">
        <v>60</v>
      </c>
      <c r="G10" s="9">
        <v>2</v>
      </c>
      <c r="H10" s="10">
        <v>1</v>
      </c>
      <c r="I10" s="11" t="s">
        <v>67</v>
      </c>
      <c r="J10" s="9">
        <v>2</v>
      </c>
      <c r="K10" s="10">
        <v>1</v>
      </c>
      <c r="L10" s="12" t="s">
        <v>67</v>
      </c>
      <c r="M10" s="9"/>
      <c r="N10" s="10"/>
      <c r="O10" s="11"/>
      <c r="P10" s="9"/>
      <c r="Q10" s="10"/>
      <c r="R10" s="12"/>
      <c r="S10" s="49">
        <f t="shared" ref="S10" si="2">SUM(G10,J10,M10,P10)*15</f>
        <v>60</v>
      </c>
      <c r="T10" s="410">
        <f t="shared" ref="T10" si="3">SUM(H10,K10,N10,Q10)</f>
        <v>2</v>
      </c>
    </row>
    <row r="11" spans="1:20" ht="13.5" customHeight="1" x14ac:dyDescent="0.2">
      <c r="A11" s="432" t="s">
        <v>246</v>
      </c>
      <c r="B11" s="159" t="s">
        <v>247</v>
      </c>
      <c r="C11" s="3" t="s">
        <v>65</v>
      </c>
      <c r="D11" s="3" t="s">
        <v>70</v>
      </c>
      <c r="E11" s="225" t="s">
        <v>67</v>
      </c>
      <c r="F11" s="4">
        <v>60</v>
      </c>
      <c r="G11" s="9">
        <v>2</v>
      </c>
      <c r="H11" s="10">
        <v>2</v>
      </c>
      <c r="I11" s="11" t="s">
        <v>67</v>
      </c>
      <c r="J11" s="9">
        <v>2</v>
      </c>
      <c r="K11" s="10">
        <v>2</v>
      </c>
      <c r="L11" s="12" t="s">
        <v>67</v>
      </c>
      <c r="M11" s="9">
        <v>2</v>
      </c>
      <c r="N11" s="10">
        <v>2</v>
      </c>
      <c r="O11" s="11" t="s">
        <v>67</v>
      </c>
      <c r="P11" s="9">
        <v>2</v>
      </c>
      <c r="Q11" s="10">
        <v>2</v>
      </c>
      <c r="R11" s="12" t="s">
        <v>67</v>
      </c>
      <c r="S11" s="49">
        <f t="shared" si="0"/>
        <v>120</v>
      </c>
      <c r="T11" s="410">
        <f t="shared" si="1"/>
        <v>8</v>
      </c>
    </row>
    <row r="12" spans="1:20" ht="13.5" customHeight="1" x14ac:dyDescent="0.2">
      <c r="A12" s="432" t="s">
        <v>242</v>
      </c>
      <c r="B12" s="159" t="s">
        <v>243</v>
      </c>
      <c r="C12" s="3" t="s">
        <v>65</v>
      </c>
      <c r="D12" s="3" t="s">
        <v>70</v>
      </c>
      <c r="E12" s="225" t="s">
        <v>67</v>
      </c>
      <c r="F12" s="4">
        <v>60</v>
      </c>
      <c r="G12" s="9">
        <v>6</v>
      </c>
      <c r="H12" s="10">
        <v>3</v>
      </c>
      <c r="I12" s="11" t="s">
        <v>68</v>
      </c>
      <c r="J12" s="9">
        <v>6</v>
      </c>
      <c r="K12" s="10">
        <v>3</v>
      </c>
      <c r="L12" s="12" t="s">
        <v>68</v>
      </c>
      <c r="M12" s="9">
        <v>6</v>
      </c>
      <c r="N12" s="10">
        <v>3</v>
      </c>
      <c r="O12" s="11" t="s">
        <v>68</v>
      </c>
      <c r="P12" s="9">
        <v>6</v>
      </c>
      <c r="Q12" s="10">
        <v>3</v>
      </c>
      <c r="R12" s="12" t="s">
        <v>67</v>
      </c>
      <c r="S12" s="49">
        <f t="shared" ref="S12:S16" si="4">SUM(G12,J12,M12,P12)*15</f>
        <v>360</v>
      </c>
      <c r="T12" s="410">
        <f t="shared" ref="T12:T16" si="5">SUM(H12,K12,N12,Q12)</f>
        <v>12</v>
      </c>
    </row>
    <row r="13" spans="1:20" ht="13.5" customHeight="1" x14ac:dyDescent="0.2">
      <c r="A13" s="432" t="s">
        <v>244</v>
      </c>
      <c r="B13" s="159" t="s">
        <v>245</v>
      </c>
      <c r="C13" s="3" t="s">
        <v>65</v>
      </c>
      <c r="D13" s="3" t="s">
        <v>66</v>
      </c>
      <c r="E13" s="225" t="s">
        <v>67</v>
      </c>
      <c r="F13" s="4">
        <v>60</v>
      </c>
      <c r="G13" s="9">
        <v>2</v>
      </c>
      <c r="H13" s="10">
        <v>2</v>
      </c>
      <c r="I13" s="11" t="s">
        <v>68</v>
      </c>
      <c r="J13" s="9">
        <v>2</v>
      </c>
      <c r="K13" s="10">
        <v>2</v>
      </c>
      <c r="L13" s="12" t="s">
        <v>68</v>
      </c>
      <c r="M13" s="9">
        <v>2</v>
      </c>
      <c r="N13" s="10">
        <v>2</v>
      </c>
      <c r="O13" s="11" t="s">
        <v>68</v>
      </c>
      <c r="P13" s="9">
        <v>2</v>
      </c>
      <c r="Q13" s="10">
        <v>2</v>
      </c>
      <c r="R13" s="12" t="s">
        <v>68</v>
      </c>
      <c r="S13" s="49">
        <f>SUM(G13,J13,M13,P13)*15</f>
        <v>120</v>
      </c>
      <c r="T13" s="410">
        <f>SUM(H13,K13,N13,Q13)</f>
        <v>8</v>
      </c>
    </row>
    <row r="14" spans="1:20" ht="13.5" customHeight="1" x14ac:dyDescent="0.2">
      <c r="A14" s="411" t="s">
        <v>248</v>
      </c>
      <c r="B14" s="198" t="s">
        <v>249</v>
      </c>
      <c r="C14" s="199" t="s">
        <v>65</v>
      </c>
      <c r="D14" s="199" t="s">
        <v>70</v>
      </c>
      <c r="E14" s="232" t="s">
        <v>74</v>
      </c>
      <c r="F14" s="200">
        <v>45</v>
      </c>
      <c r="G14" s="52">
        <v>1</v>
      </c>
      <c r="H14" s="53">
        <v>2</v>
      </c>
      <c r="I14" s="54" t="s">
        <v>67</v>
      </c>
      <c r="J14" s="52">
        <v>1</v>
      </c>
      <c r="K14" s="53">
        <v>2</v>
      </c>
      <c r="L14" s="5" t="s">
        <v>67</v>
      </c>
      <c r="M14" s="52">
        <v>1</v>
      </c>
      <c r="N14" s="53">
        <v>2</v>
      </c>
      <c r="O14" s="54" t="s">
        <v>67</v>
      </c>
      <c r="P14" s="52">
        <v>1</v>
      </c>
      <c r="Q14" s="53">
        <v>2</v>
      </c>
      <c r="R14" s="5" t="s">
        <v>67</v>
      </c>
      <c r="S14" s="55">
        <f t="shared" si="4"/>
        <v>60</v>
      </c>
      <c r="T14" s="412">
        <f t="shared" si="5"/>
        <v>8</v>
      </c>
    </row>
    <row r="15" spans="1:20" ht="13.5" customHeight="1" x14ac:dyDescent="0.2">
      <c r="A15" s="413" t="s">
        <v>72</v>
      </c>
      <c r="B15" s="158" t="s">
        <v>73</v>
      </c>
      <c r="C15" s="203"/>
      <c r="D15" s="203" t="s">
        <v>70</v>
      </c>
      <c r="E15" s="203" t="s">
        <v>74</v>
      </c>
      <c r="F15" s="204">
        <v>45</v>
      </c>
      <c r="G15" s="193">
        <v>2</v>
      </c>
      <c r="H15" s="194">
        <v>3</v>
      </c>
      <c r="I15" s="195" t="s">
        <v>68</v>
      </c>
      <c r="J15" s="193">
        <v>2</v>
      </c>
      <c r="K15" s="194">
        <v>3</v>
      </c>
      <c r="L15" s="195" t="s">
        <v>68</v>
      </c>
      <c r="M15" s="193"/>
      <c r="N15" s="194"/>
      <c r="O15" s="195"/>
      <c r="P15" s="193"/>
      <c r="Q15" s="194"/>
      <c r="R15" s="195"/>
      <c r="S15" s="235">
        <f t="shared" si="4"/>
        <v>60</v>
      </c>
      <c r="T15" s="409">
        <f t="shared" si="5"/>
        <v>6</v>
      </c>
    </row>
    <row r="16" spans="1:20" ht="13.5" customHeight="1" x14ac:dyDescent="0.2">
      <c r="A16" s="414" t="s">
        <v>75</v>
      </c>
      <c r="B16" s="251" t="s">
        <v>76</v>
      </c>
      <c r="C16" s="184" t="s">
        <v>65</v>
      </c>
      <c r="D16" s="184" t="s">
        <v>70</v>
      </c>
      <c r="E16" s="184" t="s">
        <v>77</v>
      </c>
      <c r="F16" s="185">
        <v>45</v>
      </c>
      <c r="G16" s="186">
        <v>2</v>
      </c>
      <c r="H16" s="187">
        <v>2</v>
      </c>
      <c r="I16" s="188" t="s">
        <v>67</v>
      </c>
      <c r="J16" s="186">
        <v>2</v>
      </c>
      <c r="K16" s="187">
        <v>2</v>
      </c>
      <c r="L16" s="188" t="s">
        <v>67</v>
      </c>
      <c r="M16" s="186"/>
      <c r="N16" s="187"/>
      <c r="O16" s="188"/>
      <c r="P16" s="186"/>
      <c r="Q16" s="187"/>
      <c r="R16" s="188"/>
      <c r="S16" s="236">
        <f t="shared" si="4"/>
        <v>60</v>
      </c>
      <c r="T16" s="415">
        <f t="shared" si="5"/>
        <v>4</v>
      </c>
    </row>
    <row r="17" spans="1:20" ht="13.5" customHeight="1" x14ac:dyDescent="0.2">
      <c r="A17" s="416" t="s">
        <v>78</v>
      </c>
      <c r="B17" s="159" t="s">
        <v>79</v>
      </c>
      <c r="C17" s="3" t="s">
        <v>65</v>
      </c>
      <c r="D17" s="3" t="s">
        <v>70</v>
      </c>
      <c r="E17" s="3" t="s">
        <v>77</v>
      </c>
      <c r="F17" s="4">
        <v>45</v>
      </c>
      <c r="G17" s="9"/>
      <c r="H17" s="10"/>
      <c r="I17" s="12"/>
      <c r="J17" s="9"/>
      <c r="K17" s="10"/>
      <c r="L17" s="12"/>
      <c r="M17" s="9">
        <v>2</v>
      </c>
      <c r="N17" s="10">
        <v>2</v>
      </c>
      <c r="O17" s="12" t="s">
        <v>67</v>
      </c>
      <c r="P17" s="9">
        <v>2</v>
      </c>
      <c r="Q17" s="10">
        <v>2</v>
      </c>
      <c r="R17" s="12" t="s">
        <v>67</v>
      </c>
      <c r="S17" s="32">
        <f>SUM(G17,J17,M17,P17)*15</f>
        <v>60</v>
      </c>
      <c r="T17" s="410">
        <f>SUM(H17,K17,N17,Q17)</f>
        <v>4</v>
      </c>
    </row>
    <row r="18" spans="1:20" ht="13.5" customHeight="1" x14ac:dyDescent="0.2">
      <c r="A18" s="561" t="s">
        <v>80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3"/>
    </row>
    <row r="19" spans="1:20" ht="13.5" customHeight="1" x14ac:dyDescent="0.2">
      <c r="A19" s="269" t="s">
        <v>81</v>
      </c>
      <c r="B19" s="212"/>
      <c r="C19" s="213"/>
      <c r="D19" s="213"/>
      <c r="E19" s="213"/>
      <c r="F19" s="214"/>
      <c r="G19" s="16"/>
      <c r="H19" s="17">
        <v>4</v>
      </c>
      <c r="I19" s="1"/>
      <c r="J19" s="16"/>
      <c r="K19" s="17">
        <v>4</v>
      </c>
      <c r="L19" s="1"/>
      <c r="M19" s="16"/>
      <c r="N19" s="17">
        <v>3</v>
      </c>
      <c r="O19" s="1"/>
      <c r="P19" s="16"/>
      <c r="Q19" s="17">
        <v>2</v>
      </c>
      <c r="R19" s="23"/>
      <c r="S19" s="33"/>
      <c r="T19" s="436">
        <f t="shared" ref="T19" si="6">SUM(H19,K19,N19,Q19)</f>
        <v>13</v>
      </c>
    </row>
    <row r="20" spans="1:20" ht="13.5" customHeight="1" x14ac:dyDescent="0.2">
      <c r="A20" s="417" t="s">
        <v>82</v>
      </c>
      <c r="B20" s="418" t="s">
        <v>83</v>
      </c>
      <c r="C20" s="419"/>
      <c r="D20" s="419"/>
      <c r="E20" s="419" t="s">
        <v>84</v>
      </c>
      <c r="F20" s="420"/>
      <c r="G20" s="421"/>
      <c r="H20" s="422"/>
      <c r="I20" s="423"/>
      <c r="J20" s="421"/>
      <c r="K20" s="422"/>
      <c r="L20" s="423"/>
      <c r="M20" s="421">
        <v>0</v>
      </c>
      <c r="N20" s="422">
        <v>7</v>
      </c>
      <c r="O20" s="423" t="s">
        <v>67</v>
      </c>
      <c r="P20" s="421">
        <v>0</v>
      </c>
      <c r="Q20" s="422">
        <v>8</v>
      </c>
      <c r="R20" s="424" t="s">
        <v>67</v>
      </c>
      <c r="S20" s="425">
        <f t="shared" ref="S20" si="7">SUM(G20,J20,M20,P20)*15</f>
        <v>0</v>
      </c>
      <c r="T20" s="426">
        <f>SUM(H20,K20,N20,Q20)</f>
        <v>15</v>
      </c>
    </row>
    <row r="21" spans="1:20" ht="13.5" customHeight="1" x14ac:dyDescent="0.2">
      <c r="A21" s="564" t="s">
        <v>85</v>
      </c>
      <c r="B21" s="565"/>
      <c r="C21" s="565"/>
      <c r="D21" s="565"/>
      <c r="E21" s="565"/>
      <c r="F21" s="566"/>
      <c r="G21" s="427">
        <f>SUM(G8:G20)</f>
        <v>21</v>
      </c>
      <c r="H21" s="428">
        <f t="shared" ref="H21:S21" si="8">SUM(H8:H20)</f>
        <v>29</v>
      </c>
      <c r="I21" s="429"/>
      <c r="J21" s="427">
        <f t="shared" si="8"/>
        <v>21</v>
      </c>
      <c r="K21" s="428">
        <f t="shared" si="8"/>
        <v>29</v>
      </c>
      <c r="L21" s="429"/>
      <c r="M21" s="427">
        <f t="shared" si="8"/>
        <v>17</v>
      </c>
      <c r="N21" s="428">
        <f t="shared" si="8"/>
        <v>31</v>
      </c>
      <c r="O21" s="429"/>
      <c r="P21" s="427">
        <f t="shared" si="8"/>
        <v>17</v>
      </c>
      <c r="Q21" s="428">
        <f t="shared" si="8"/>
        <v>31</v>
      </c>
      <c r="R21" s="429"/>
      <c r="S21" s="430">
        <f t="shared" si="8"/>
        <v>1140</v>
      </c>
      <c r="T21" s="431">
        <f>SUM(T8:T20)</f>
        <v>120</v>
      </c>
    </row>
    <row r="23" spans="1:20" x14ac:dyDescent="0.2">
      <c r="A23" s="81" t="s">
        <v>86</v>
      </c>
    </row>
    <row r="24" spans="1:20" x14ac:dyDescent="0.2">
      <c r="A24" s="81" t="s">
        <v>87</v>
      </c>
    </row>
    <row r="25" spans="1:20" x14ac:dyDescent="0.2">
      <c r="A25" s="81" t="s">
        <v>88</v>
      </c>
    </row>
    <row r="27" spans="1:20" x14ac:dyDescent="0.2">
      <c r="A27" s="224" t="s">
        <v>89</v>
      </c>
    </row>
    <row r="28" spans="1:20" x14ac:dyDescent="0.2">
      <c r="A28" s="13" t="s">
        <v>90</v>
      </c>
      <c r="D28" s="81" t="s">
        <v>91</v>
      </c>
      <c r="E28" s="13"/>
      <c r="G28" s="81" t="s">
        <v>92</v>
      </c>
      <c r="H28" s="13"/>
      <c r="K28" s="13"/>
      <c r="L28" s="13"/>
      <c r="M28" s="13" t="s">
        <v>93</v>
      </c>
      <c r="N28" s="13"/>
      <c r="P28" s="13"/>
      <c r="R28" s="14"/>
    </row>
    <row r="29" spans="1:20" x14ac:dyDescent="0.2">
      <c r="A29" s="13" t="s">
        <v>94</v>
      </c>
      <c r="D29" s="81" t="s">
        <v>95</v>
      </c>
      <c r="E29" s="13"/>
      <c r="G29" s="81" t="s">
        <v>96</v>
      </c>
      <c r="H29" s="13"/>
      <c r="K29" s="13"/>
      <c r="L29" s="13"/>
      <c r="M29" s="13" t="s">
        <v>97</v>
      </c>
      <c r="N29" s="13"/>
      <c r="P29" s="13"/>
      <c r="R29" s="14"/>
    </row>
    <row r="30" spans="1:20" x14ac:dyDescent="0.2">
      <c r="A30" s="81" t="s">
        <v>98</v>
      </c>
      <c r="D30" s="81" t="s">
        <v>99</v>
      </c>
      <c r="G30" s="81" t="s">
        <v>100</v>
      </c>
      <c r="M30" s="81" t="s">
        <v>101</v>
      </c>
      <c r="R30" s="94"/>
    </row>
    <row r="31" spans="1:20" x14ac:dyDescent="0.2">
      <c r="A31" s="81" t="s">
        <v>102</v>
      </c>
      <c r="G31" s="81" t="s">
        <v>103</v>
      </c>
      <c r="R31" s="94"/>
    </row>
    <row r="32" spans="1:20" x14ac:dyDescent="0.2">
      <c r="A32" s="81" t="s">
        <v>104</v>
      </c>
      <c r="G32" s="81" t="s">
        <v>105</v>
      </c>
      <c r="R32" s="94"/>
    </row>
    <row r="34" spans="1:20" x14ac:dyDescent="0.2">
      <c r="A34" s="224" t="s">
        <v>106</v>
      </c>
      <c r="S34" s="81"/>
      <c r="T34" s="81"/>
    </row>
    <row r="35" spans="1:20" x14ac:dyDescent="0.2">
      <c r="A35" s="81" t="s">
        <v>130</v>
      </c>
      <c r="S35" s="81"/>
      <c r="T35" s="81"/>
    </row>
    <row r="36" spans="1:20" x14ac:dyDescent="0.2">
      <c r="A36" s="81" t="s">
        <v>108</v>
      </c>
      <c r="S36" s="81"/>
      <c r="T36" s="81"/>
    </row>
    <row r="37" spans="1:20" x14ac:dyDescent="0.2">
      <c r="A37" s="81" t="s">
        <v>109</v>
      </c>
      <c r="S37" s="81"/>
      <c r="T37" s="81"/>
    </row>
    <row r="38" spans="1:20" x14ac:dyDescent="0.2">
      <c r="A38" s="81" t="s">
        <v>110</v>
      </c>
      <c r="S38" s="81"/>
      <c r="T38" s="81"/>
    </row>
    <row r="39" spans="1:20" x14ac:dyDescent="0.2">
      <c r="A39" s="81" t="s">
        <v>111</v>
      </c>
      <c r="S39" s="81"/>
      <c r="T39" s="81"/>
    </row>
  </sheetData>
  <sheetProtection algorithmName="SHA-512" hashValue="fiLA8MGJJQSdlSd03haiXPGYxNuNOPvHhRr/P9BqiJQ94KwtBaSrgA36oxpm2t0wvlbDVdRyHLSlGbtGS0G57Q==" saltValue="R8QEiX2VFXWwIUoDc2H4MQ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8:T18"/>
    <mergeCell ref="A21:F21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59999389629810485"/>
  </sheetPr>
  <dimension ref="A1:T38"/>
  <sheetViews>
    <sheetView workbookViewId="0">
      <selection activeCell="S33" sqref="S33"/>
    </sheetView>
  </sheetViews>
  <sheetFormatPr defaultColWidth="9.140625" defaultRowHeight="12" x14ac:dyDescent="0.2"/>
  <cols>
    <col min="1" max="1" width="35.8554687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5.75" customHeight="1" thickTop="1" x14ac:dyDescent="0.2">
      <c r="A1" s="524" t="s">
        <v>250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5.75" customHeight="1" x14ac:dyDescent="0.2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x14ac:dyDescent="0.2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5.75" customHeight="1" x14ac:dyDescent="0.2">
      <c r="A4" s="594" t="s">
        <v>45</v>
      </c>
      <c r="B4" s="595"/>
      <c r="C4" s="595"/>
      <c r="D4" s="595"/>
      <c r="E4" s="595"/>
      <c r="F4" s="596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608" t="s">
        <v>52</v>
      </c>
      <c r="G5" s="482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2"/>
      <c r="P5" s="609" t="s">
        <v>56</v>
      </c>
      <c r="Q5" s="610"/>
      <c r="R5" s="611"/>
      <c r="S5" s="487" t="s">
        <v>57</v>
      </c>
      <c r="T5" s="489" t="s">
        <v>58</v>
      </c>
    </row>
    <row r="6" spans="1:20" ht="18" customHeight="1" thickBot="1" x14ac:dyDescent="0.25">
      <c r="A6" s="492"/>
      <c r="B6" s="494"/>
      <c r="C6" s="496"/>
      <c r="D6" s="496"/>
      <c r="E6" s="496"/>
      <c r="F6" s="580"/>
      <c r="G6" s="273" t="s">
        <v>59</v>
      </c>
      <c r="H6" s="174" t="s">
        <v>60</v>
      </c>
      <c r="I6" s="262" t="s">
        <v>61</v>
      </c>
      <c r="J6" s="173" t="s">
        <v>59</v>
      </c>
      <c r="K6" s="174" t="s">
        <v>60</v>
      </c>
      <c r="L6" s="262" t="s">
        <v>61</v>
      </c>
      <c r="M6" s="173" t="s">
        <v>59</v>
      </c>
      <c r="N6" s="174" t="s">
        <v>60</v>
      </c>
      <c r="O6" s="262" t="s">
        <v>61</v>
      </c>
      <c r="P6" s="270" t="s">
        <v>59</v>
      </c>
      <c r="Q6" s="271" t="s">
        <v>60</v>
      </c>
      <c r="R6" s="272" t="s">
        <v>61</v>
      </c>
      <c r="S6" s="597"/>
      <c r="T6" s="575"/>
    </row>
    <row r="7" spans="1:20" ht="13.5" customHeight="1" thickBot="1" x14ac:dyDescent="0.25">
      <c r="A7" s="598" t="s">
        <v>62</v>
      </c>
      <c r="B7" s="599"/>
      <c r="C7" s="599"/>
      <c r="D7" s="599"/>
      <c r="E7" s="599"/>
      <c r="F7" s="599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1"/>
    </row>
    <row r="8" spans="1:20" ht="13.5" customHeight="1" x14ac:dyDescent="0.2">
      <c r="A8" s="467" t="s">
        <v>251</v>
      </c>
      <c r="B8" s="158" t="s">
        <v>252</v>
      </c>
      <c r="C8" s="191" t="s">
        <v>65</v>
      </c>
      <c r="D8" s="191" t="s">
        <v>66</v>
      </c>
      <c r="E8" s="191" t="s">
        <v>67</v>
      </c>
      <c r="F8" s="192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201" t="s">
        <v>68</v>
      </c>
      <c r="M8" s="193">
        <v>2</v>
      </c>
      <c r="N8" s="194">
        <v>9</v>
      </c>
      <c r="O8" s="195" t="s">
        <v>67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409">
        <f>SUM(H8,K8,N8,Q8)</f>
        <v>36</v>
      </c>
    </row>
    <row r="9" spans="1:20" ht="13.5" customHeight="1" x14ac:dyDescent="0.2">
      <c r="A9" s="432" t="s">
        <v>241</v>
      </c>
      <c r="B9" s="468" t="s">
        <v>487</v>
      </c>
      <c r="C9" s="184" t="s">
        <v>65</v>
      </c>
      <c r="D9" s="184" t="s">
        <v>66</v>
      </c>
      <c r="E9" s="184" t="s">
        <v>67</v>
      </c>
      <c r="F9" s="185">
        <v>60</v>
      </c>
      <c r="G9" s="193">
        <v>2</v>
      </c>
      <c r="H9" s="194">
        <v>1</v>
      </c>
      <c r="I9" s="201" t="s">
        <v>67</v>
      </c>
      <c r="J9" s="193">
        <v>2</v>
      </c>
      <c r="K9" s="194">
        <v>1</v>
      </c>
      <c r="L9" s="201" t="s">
        <v>67</v>
      </c>
      <c r="M9" s="193">
        <v>2</v>
      </c>
      <c r="N9" s="194">
        <v>1</v>
      </c>
      <c r="O9" s="201" t="s">
        <v>67</v>
      </c>
      <c r="P9" s="193">
        <v>2</v>
      </c>
      <c r="Q9" s="194">
        <v>1</v>
      </c>
      <c r="R9" s="201" t="s">
        <v>67</v>
      </c>
      <c r="S9" s="234">
        <f t="shared" ref="S9:S15" si="0">SUM(G9,J9,M9,P9)*15</f>
        <v>120</v>
      </c>
      <c r="T9" s="409">
        <f t="shared" ref="T9:T15" si="1">SUM(H9,K9,N9,Q9)</f>
        <v>4</v>
      </c>
    </row>
    <row r="10" spans="1:20" s="81" customFormat="1" ht="13.5" customHeight="1" x14ac:dyDescent="0.2">
      <c r="A10" s="432" t="s">
        <v>485</v>
      </c>
      <c r="B10" s="251" t="s">
        <v>484</v>
      </c>
      <c r="C10" s="184" t="s">
        <v>65</v>
      </c>
      <c r="D10" s="184" t="s">
        <v>70</v>
      </c>
      <c r="E10" s="184" t="s">
        <v>67</v>
      </c>
      <c r="F10" s="185">
        <v>60</v>
      </c>
      <c r="G10" s="193">
        <v>2</v>
      </c>
      <c r="H10" s="194">
        <v>1</v>
      </c>
      <c r="I10" s="201" t="s">
        <v>67</v>
      </c>
      <c r="J10" s="193">
        <v>2</v>
      </c>
      <c r="K10" s="194">
        <v>1</v>
      </c>
      <c r="L10" s="201" t="s">
        <v>67</v>
      </c>
      <c r="M10" s="193"/>
      <c r="N10" s="194"/>
      <c r="O10" s="201"/>
      <c r="P10" s="193"/>
      <c r="Q10" s="194"/>
      <c r="R10" s="201"/>
      <c r="S10" s="49">
        <f t="shared" si="0"/>
        <v>60</v>
      </c>
      <c r="T10" s="410">
        <f t="shared" si="1"/>
        <v>2</v>
      </c>
    </row>
    <row r="11" spans="1:20" s="81" customFormat="1" ht="13.5" customHeight="1" x14ac:dyDescent="0.2">
      <c r="A11" s="432" t="s">
        <v>246</v>
      </c>
      <c r="B11" s="468" t="s">
        <v>247</v>
      </c>
      <c r="C11" s="184" t="s">
        <v>65</v>
      </c>
      <c r="D11" s="184" t="s">
        <v>70</v>
      </c>
      <c r="E11" s="184" t="s">
        <v>67</v>
      </c>
      <c r="F11" s="185">
        <v>60</v>
      </c>
      <c r="G11" s="193">
        <v>2</v>
      </c>
      <c r="H11" s="194">
        <v>2</v>
      </c>
      <c r="I11" s="201" t="s">
        <v>67</v>
      </c>
      <c r="J11" s="193">
        <v>2</v>
      </c>
      <c r="K11" s="194">
        <v>2</v>
      </c>
      <c r="L11" s="201" t="s">
        <v>67</v>
      </c>
      <c r="M11" s="193">
        <v>2</v>
      </c>
      <c r="N11" s="194">
        <v>2</v>
      </c>
      <c r="O11" s="201" t="s">
        <v>67</v>
      </c>
      <c r="P11" s="193">
        <v>2</v>
      </c>
      <c r="Q11" s="194">
        <v>2</v>
      </c>
      <c r="R11" s="201" t="s">
        <v>67</v>
      </c>
      <c r="S11" s="49">
        <f t="shared" si="0"/>
        <v>120</v>
      </c>
      <c r="T11" s="410">
        <f t="shared" si="1"/>
        <v>8</v>
      </c>
    </row>
    <row r="12" spans="1:20" ht="13.5" customHeight="1" x14ac:dyDescent="0.2">
      <c r="A12" s="432" t="s">
        <v>253</v>
      </c>
      <c r="B12" s="468" t="s">
        <v>254</v>
      </c>
      <c r="C12" s="184" t="s">
        <v>65</v>
      </c>
      <c r="D12" s="184" t="s">
        <v>70</v>
      </c>
      <c r="E12" s="184" t="s">
        <v>67</v>
      </c>
      <c r="F12" s="185">
        <v>60</v>
      </c>
      <c r="G12" s="435">
        <v>1</v>
      </c>
      <c r="H12" s="194">
        <v>3</v>
      </c>
      <c r="I12" s="201" t="s">
        <v>67</v>
      </c>
      <c r="J12" s="193">
        <v>1</v>
      </c>
      <c r="K12" s="194">
        <v>3</v>
      </c>
      <c r="L12" s="201" t="s">
        <v>67</v>
      </c>
      <c r="M12" s="193">
        <v>1</v>
      </c>
      <c r="N12" s="194">
        <v>3</v>
      </c>
      <c r="O12" s="201" t="s">
        <v>67</v>
      </c>
      <c r="P12" s="193">
        <v>1</v>
      </c>
      <c r="Q12" s="194">
        <v>3</v>
      </c>
      <c r="R12" s="201" t="s">
        <v>67</v>
      </c>
      <c r="S12" s="49">
        <f t="shared" si="0"/>
        <v>60</v>
      </c>
      <c r="T12" s="410">
        <f t="shared" si="1"/>
        <v>12</v>
      </c>
    </row>
    <row r="13" spans="1:20" ht="13.5" customHeight="1" thickBot="1" x14ac:dyDescent="0.25">
      <c r="A13" s="469" t="s">
        <v>255</v>
      </c>
      <c r="B13" s="198" t="s">
        <v>256</v>
      </c>
      <c r="C13" s="199" t="s">
        <v>65</v>
      </c>
      <c r="D13" s="199" t="s">
        <v>70</v>
      </c>
      <c r="E13" s="199" t="s">
        <v>74</v>
      </c>
      <c r="F13" s="200">
        <v>45</v>
      </c>
      <c r="G13" s="470">
        <v>2</v>
      </c>
      <c r="H13" s="10">
        <v>3</v>
      </c>
      <c r="I13" s="11" t="s">
        <v>68</v>
      </c>
      <c r="J13" s="9">
        <v>2</v>
      </c>
      <c r="K13" s="10">
        <v>3</v>
      </c>
      <c r="L13" s="12" t="s">
        <v>68</v>
      </c>
      <c r="M13" s="9">
        <v>2</v>
      </c>
      <c r="N13" s="10">
        <v>3</v>
      </c>
      <c r="O13" s="11" t="s">
        <v>68</v>
      </c>
      <c r="P13" s="9">
        <v>2</v>
      </c>
      <c r="Q13" s="10">
        <v>3</v>
      </c>
      <c r="R13" s="12" t="s">
        <v>68</v>
      </c>
      <c r="S13" s="32">
        <f>SUM(G13,J13,M13,P13)*15</f>
        <v>120</v>
      </c>
      <c r="T13" s="410">
        <f>SUM(H13,K13,N13,Q13)</f>
        <v>12</v>
      </c>
    </row>
    <row r="14" spans="1:20" ht="13.5" customHeight="1" x14ac:dyDescent="0.2">
      <c r="A14" s="437" t="s">
        <v>72</v>
      </c>
      <c r="B14" s="157" t="s">
        <v>73</v>
      </c>
      <c r="C14" s="203"/>
      <c r="D14" s="203" t="s">
        <v>70</v>
      </c>
      <c r="E14" s="203" t="s">
        <v>74</v>
      </c>
      <c r="F14" s="204">
        <v>45</v>
      </c>
      <c r="G14" s="438">
        <v>2</v>
      </c>
      <c r="H14" s="439">
        <v>3</v>
      </c>
      <c r="I14" s="440" t="s">
        <v>68</v>
      </c>
      <c r="J14" s="438">
        <v>2</v>
      </c>
      <c r="K14" s="439">
        <v>3</v>
      </c>
      <c r="L14" s="440" t="s">
        <v>68</v>
      </c>
      <c r="M14" s="438"/>
      <c r="N14" s="439"/>
      <c r="O14" s="440"/>
      <c r="P14" s="438"/>
      <c r="Q14" s="439"/>
      <c r="R14" s="440"/>
      <c r="S14" s="441">
        <f t="shared" si="0"/>
        <v>60</v>
      </c>
      <c r="T14" s="442">
        <f t="shared" si="1"/>
        <v>6</v>
      </c>
    </row>
    <row r="15" spans="1:20" ht="13.5" customHeight="1" x14ac:dyDescent="0.2">
      <c r="A15" s="414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0"/>
        <v>60</v>
      </c>
      <c r="T15" s="415">
        <f t="shared" si="1"/>
        <v>4</v>
      </c>
    </row>
    <row r="16" spans="1:20" ht="13.5" customHeight="1" x14ac:dyDescent="0.2">
      <c r="A16" s="443" t="s">
        <v>78</v>
      </c>
      <c r="B16" s="444" t="s">
        <v>79</v>
      </c>
      <c r="C16" s="445" t="s">
        <v>65</v>
      </c>
      <c r="D16" s="445" t="s">
        <v>70</v>
      </c>
      <c r="E16" s="445" t="s">
        <v>77</v>
      </c>
      <c r="F16" s="446">
        <v>45</v>
      </c>
      <c r="G16" s="447"/>
      <c r="H16" s="448"/>
      <c r="I16" s="449"/>
      <c r="J16" s="447"/>
      <c r="K16" s="448"/>
      <c r="L16" s="449"/>
      <c r="M16" s="447">
        <v>2</v>
      </c>
      <c r="N16" s="448">
        <v>2</v>
      </c>
      <c r="O16" s="449" t="s">
        <v>67</v>
      </c>
      <c r="P16" s="447">
        <v>2</v>
      </c>
      <c r="Q16" s="448">
        <v>2</v>
      </c>
      <c r="R16" s="449" t="s">
        <v>67</v>
      </c>
      <c r="S16" s="450">
        <f>SUM(G16,J16,M16,P16)*15</f>
        <v>60</v>
      </c>
      <c r="T16" s="451">
        <f>SUM(H16,K16,N16,Q16)</f>
        <v>4</v>
      </c>
    </row>
    <row r="17" spans="1:20" ht="13.5" customHeight="1" x14ac:dyDescent="0.2">
      <c r="A17" s="602" t="s">
        <v>80</v>
      </c>
      <c r="B17" s="603"/>
      <c r="C17" s="603"/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4"/>
    </row>
    <row r="18" spans="1:20" ht="13.5" customHeight="1" x14ac:dyDescent="0.2">
      <c r="A18" s="269" t="s">
        <v>81</v>
      </c>
      <c r="B18" s="212"/>
      <c r="C18" s="213"/>
      <c r="D18" s="213"/>
      <c r="E18" s="213"/>
      <c r="F18" s="214"/>
      <c r="G18" s="16"/>
      <c r="H18" s="17">
        <v>6</v>
      </c>
      <c r="I18" s="1"/>
      <c r="J18" s="16"/>
      <c r="K18" s="17">
        <v>6</v>
      </c>
      <c r="L18" s="1"/>
      <c r="M18" s="16"/>
      <c r="N18" s="17">
        <v>3</v>
      </c>
      <c r="O18" s="1"/>
      <c r="P18" s="16"/>
      <c r="Q18" s="17">
        <v>2</v>
      </c>
      <c r="R18" s="23"/>
      <c r="S18" s="33"/>
      <c r="T18" s="436">
        <f t="shared" ref="T18" si="2">SUM(H18,K18,N18,Q18)</f>
        <v>17</v>
      </c>
    </row>
    <row r="19" spans="1:20" ht="13.5" customHeight="1" x14ac:dyDescent="0.2">
      <c r="A19" s="452" t="s">
        <v>82</v>
      </c>
      <c r="B19" s="453" t="s">
        <v>83</v>
      </c>
      <c r="C19" s="454"/>
      <c r="D19" s="454"/>
      <c r="E19" s="454" t="s">
        <v>84</v>
      </c>
      <c r="F19" s="455"/>
      <c r="G19" s="456"/>
      <c r="H19" s="457"/>
      <c r="I19" s="458"/>
      <c r="J19" s="456"/>
      <c r="K19" s="457"/>
      <c r="L19" s="458"/>
      <c r="M19" s="456">
        <v>0</v>
      </c>
      <c r="N19" s="457">
        <v>7</v>
      </c>
      <c r="O19" s="458" t="s">
        <v>67</v>
      </c>
      <c r="P19" s="456">
        <v>0</v>
      </c>
      <c r="Q19" s="457">
        <v>8</v>
      </c>
      <c r="R19" s="459" t="s">
        <v>67</v>
      </c>
      <c r="S19" s="460">
        <f t="shared" ref="S19" si="3">SUM(G19,J19,M19,P19)*15</f>
        <v>0</v>
      </c>
      <c r="T19" s="461">
        <f>SUM(H19,K19,N19,Q19)</f>
        <v>15</v>
      </c>
    </row>
    <row r="20" spans="1:20" ht="13.5" customHeight="1" x14ac:dyDescent="0.2">
      <c r="A20" s="605" t="s">
        <v>85</v>
      </c>
      <c r="B20" s="606"/>
      <c r="C20" s="606"/>
      <c r="D20" s="606"/>
      <c r="E20" s="606"/>
      <c r="F20" s="607"/>
      <c r="G20" s="462">
        <f>SUM(G8:G19)</f>
        <v>15</v>
      </c>
      <c r="H20" s="463">
        <f t="shared" ref="H20:T20" si="4">SUM(H8:H19)</f>
        <v>30</v>
      </c>
      <c r="I20" s="464"/>
      <c r="J20" s="462">
        <f t="shared" si="4"/>
        <v>15</v>
      </c>
      <c r="K20" s="463">
        <f t="shared" si="4"/>
        <v>30</v>
      </c>
      <c r="L20" s="464"/>
      <c r="M20" s="462">
        <f t="shared" si="4"/>
        <v>11</v>
      </c>
      <c r="N20" s="463">
        <f t="shared" si="4"/>
        <v>30</v>
      </c>
      <c r="O20" s="464"/>
      <c r="P20" s="462">
        <f t="shared" si="4"/>
        <v>11</v>
      </c>
      <c r="Q20" s="463">
        <f t="shared" si="4"/>
        <v>30</v>
      </c>
      <c r="R20" s="464"/>
      <c r="S20" s="465">
        <f t="shared" si="4"/>
        <v>780</v>
      </c>
      <c r="T20" s="466">
        <f t="shared" si="4"/>
        <v>120</v>
      </c>
    </row>
    <row r="22" spans="1:20" x14ac:dyDescent="0.2">
      <c r="A22" s="13" t="s">
        <v>86</v>
      </c>
    </row>
    <row r="23" spans="1:20" x14ac:dyDescent="0.2">
      <c r="A23" s="13" t="s">
        <v>87</v>
      </c>
    </row>
    <row r="24" spans="1:20" x14ac:dyDescent="0.2">
      <c r="A24" s="13" t="s">
        <v>88</v>
      </c>
    </row>
    <row r="26" spans="1:20" x14ac:dyDescent="0.2">
      <c r="A26" s="46" t="s">
        <v>89</v>
      </c>
    </row>
    <row r="27" spans="1:20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</row>
    <row r="28" spans="1:20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</row>
    <row r="29" spans="1:20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</row>
    <row r="30" spans="1:20" x14ac:dyDescent="0.2">
      <c r="A30" s="13" t="s">
        <v>102</v>
      </c>
      <c r="G30" s="13" t="s">
        <v>103</v>
      </c>
      <c r="R30" s="14"/>
    </row>
    <row r="31" spans="1:20" x14ac:dyDescent="0.2">
      <c r="A31" s="13" t="s">
        <v>104</v>
      </c>
      <c r="G31" s="13" t="s">
        <v>105</v>
      </c>
      <c r="R31" s="14"/>
    </row>
    <row r="33" spans="1:1" x14ac:dyDescent="0.2">
      <c r="A33" s="46" t="s">
        <v>106</v>
      </c>
    </row>
    <row r="34" spans="1:1" x14ac:dyDescent="0.2">
      <c r="A34" s="13" t="s">
        <v>192</v>
      </c>
    </row>
    <row r="35" spans="1:1" x14ac:dyDescent="0.2">
      <c r="A35" s="13" t="s">
        <v>108</v>
      </c>
    </row>
    <row r="36" spans="1:1" x14ac:dyDescent="0.2">
      <c r="A36" s="13" t="s">
        <v>109</v>
      </c>
    </row>
    <row r="37" spans="1:1" x14ac:dyDescent="0.2">
      <c r="A37" s="13" t="s">
        <v>110</v>
      </c>
    </row>
    <row r="38" spans="1:1" x14ac:dyDescent="0.2">
      <c r="A38" s="13" t="s">
        <v>111</v>
      </c>
    </row>
  </sheetData>
  <sheetProtection algorithmName="SHA-512" hashValue="qnaZ34PO+YYCCGXK8hjaEYey8odpaTdEpJyW4jmEpfP112FxXz0Vk6RVMe4gZPIV/07XaXA4Jj1ltgU4rw0QRg==" saltValue="zURQTR70lm6KkYgqeukqvQ==" spinCount="100000" sheet="1" objects="1" scenarios="1"/>
  <mergeCells count="21">
    <mergeCell ref="S5:S6"/>
    <mergeCell ref="T5:T6"/>
    <mergeCell ref="A7:T7"/>
    <mergeCell ref="A17:T17"/>
    <mergeCell ref="A20:F20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  <mergeCell ref="A1:T1"/>
    <mergeCell ref="A2:T2"/>
    <mergeCell ref="A4:F4"/>
    <mergeCell ref="G4:R4"/>
    <mergeCell ref="S4:T4"/>
    <mergeCell ref="A3:T3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</sheetPr>
  <dimension ref="A1:T38"/>
  <sheetViews>
    <sheetView workbookViewId="0">
      <selection activeCell="Y33" sqref="Y33"/>
    </sheetView>
  </sheetViews>
  <sheetFormatPr defaultRowHeight="15" x14ac:dyDescent="0.25"/>
  <cols>
    <col min="1" max="1" width="34.5703125" customWidth="1"/>
    <col min="2" max="3" width="13.140625" customWidth="1"/>
    <col min="4" max="6" width="5.140625" customWidth="1"/>
    <col min="7" max="18" width="3.7109375" customWidth="1"/>
    <col min="19" max="20" width="4.85546875" customWidth="1"/>
  </cols>
  <sheetData>
    <row r="1" spans="1:20" ht="15.75" customHeight="1" thickTop="1" x14ac:dyDescent="0.25">
      <c r="A1" s="499" t="s">
        <v>257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5.75" customHeight="1" thickBot="1" x14ac:dyDescent="0.3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5.75" thickBot="1" x14ac:dyDescent="0.3">
      <c r="A3" s="511" t="s">
        <v>132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6.5" customHeight="1" thickBot="1" x14ac:dyDescent="0.3">
      <c r="A4" s="517" t="s">
        <v>45</v>
      </c>
      <c r="B4" s="518"/>
      <c r="C4" s="518"/>
      <c r="D4" s="518"/>
      <c r="E4" s="518"/>
      <c r="F4" s="519"/>
      <c r="G4" s="615" t="s">
        <v>46</v>
      </c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7"/>
      <c r="S4" s="615"/>
      <c r="T4" s="630"/>
    </row>
    <row r="5" spans="1:20" ht="18" customHeight="1" thickBot="1" x14ac:dyDescent="0.3">
      <c r="A5" s="622" t="s">
        <v>47</v>
      </c>
      <c r="B5" s="624" t="s">
        <v>48</v>
      </c>
      <c r="C5" s="626" t="s">
        <v>49</v>
      </c>
      <c r="D5" s="626" t="s">
        <v>50</v>
      </c>
      <c r="E5" s="626" t="s">
        <v>51</v>
      </c>
      <c r="F5" s="628" t="s">
        <v>52</v>
      </c>
      <c r="G5" s="615" t="s">
        <v>53</v>
      </c>
      <c r="H5" s="616"/>
      <c r="I5" s="617"/>
      <c r="J5" s="615" t="s">
        <v>54</v>
      </c>
      <c r="K5" s="616"/>
      <c r="L5" s="617"/>
      <c r="M5" s="615" t="s">
        <v>55</v>
      </c>
      <c r="N5" s="616"/>
      <c r="O5" s="617"/>
      <c r="P5" s="615" t="s">
        <v>56</v>
      </c>
      <c r="Q5" s="616"/>
      <c r="R5" s="617"/>
      <c r="S5" s="618" t="s">
        <v>57</v>
      </c>
      <c r="T5" s="620" t="s">
        <v>58</v>
      </c>
    </row>
    <row r="6" spans="1:20" ht="18" customHeight="1" thickBot="1" x14ac:dyDescent="0.3">
      <c r="A6" s="623"/>
      <c r="B6" s="625"/>
      <c r="C6" s="627"/>
      <c r="D6" s="627"/>
      <c r="E6" s="627"/>
      <c r="F6" s="629"/>
      <c r="G6" s="173" t="s">
        <v>59</v>
      </c>
      <c r="H6" s="174" t="s">
        <v>60</v>
      </c>
      <c r="I6" s="262" t="s">
        <v>61</v>
      </c>
      <c r="J6" s="173" t="s">
        <v>59</v>
      </c>
      <c r="K6" s="174" t="s">
        <v>60</v>
      </c>
      <c r="L6" s="262" t="s">
        <v>61</v>
      </c>
      <c r="M6" s="173" t="s">
        <v>59</v>
      </c>
      <c r="N6" s="174" t="s">
        <v>60</v>
      </c>
      <c r="O6" s="262" t="s">
        <v>61</v>
      </c>
      <c r="P6" s="173" t="s">
        <v>59</v>
      </c>
      <c r="Q6" s="174" t="s">
        <v>60</v>
      </c>
      <c r="R6" s="175" t="s">
        <v>61</v>
      </c>
      <c r="S6" s="619"/>
      <c r="T6" s="621"/>
    </row>
    <row r="7" spans="1:20" ht="13.5" customHeight="1" thickBot="1" x14ac:dyDescent="0.3">
      <c r="A7" s="612" t="s">
        <v>62</v>
      </c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3"/>
      <c r="O7" s="613"/>
      <c r="P7" s="613"/>
      <c r="Q7" s="613"/>
      <c r="R7" s="613"/>
      <c r="S7" s="613"/>
      <c r="T7" s="614"/>
    </row>
    <row r="8" spans="1:20" ht="13.5" customHeight="1" x14ac:dyDescent="0.25">
      <c r="A8" s="75" t="s">
        <v>259</v>
      </c>
      <c r="B8" s="157" t="s">
        <v>260</v>
      </c>
      <c r="C8" s="191" t="s">
        <v>65</v>
      </c>
      <c r="D8" s="191" t="s">
        <v>66</v>
      </c>
      <c r="E8" s="191" t="s">
        <v>67</v>
      </c>
      <c r="F8" s="192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195" t="s">
        <v>68</v>
      </c>
      <c r="S8" s="234">
        <f>SUM(G8,J8,M8,P8)*15</f>
        <v>120</v>
      </c>
      <c r="T8" s="202">
        <f>SUM(H8,K8,N8,Q8)</f>
        <v>36</v>
      </c>
    </row>
    <row r="9" spans="1:20" ht="13.5" customHeight="1" x14ac:dyDescent="0.25">
      <c r="A9" s="7" t="s">
        <v>261</v>
      </c>
      <c r="B9" s="251" t="s">
        <v>440</v>
      </c>
      <c r="C9" s="184" t="s">
        <v>65</v>
      </c>
      <c r="D9" s="184" t="s">
        <v>66</v>
      </c>
      <c r="E9" s="184" t="s">
        <v>67</v>
      </c>
      <c r="F9" s="185">
        <v>60</v>
      </c>
      <c r="G9" s="186">
        <v>1</v>
      </c>
      <c r="H9" s="187">
        <v>3</v>
      </c>
      <c r="I9" s="8" t="s">
        <v>68</v>
      </c>
      <c r="J9" s="186">
        <v>1</v>
      </c>
      <c r="K9" s="187">
        <v>3</v>
      </c>
      <c r="L9" s="188" t="s">
        <v>68</v>
      </c>
      <c r="M9" s="186">
        <v>1</v>
      </c>
      <c r="N9" s="187">
        <v>3</v>
      </c>
      <c r="O9" s="8" t="s">
        <v>68</v>
      </c>
      <c r="P9" s="186">
        <v>1</v>
      </c>
      <c r="Q9" s="187">
        <v>3</v>
      </c>
      <c r="R9" s="188" t="s">
        <v>68</v>
      </c>
      <c r="S9" s="48">
        <f t="shared" ref="S9:S15" si="0">SUM(G9,J9,M9,P9)*15</f>
        <v>60</v>
      </c>
      <c r="T9" s="189">
        <f t="shared" ref="T9" si="1">SUM(H9,K9,N9,Q9)</f>
        <v>12</v>
      </c>
    </row>
    <row r="10" spans="1:20" ht="13.5" customHeight="1" x14ac:dyDescent="0.25">
      <c r="A10" s="76" t="s">
        <v>262</v>
      </c>
      <c r="B10" s="159" t="s">
        <v>263</v>
      </c>
      <c r="C10" s="3" t="s">
        <v>65</v>
      </c>
      <c r="D10" s="203" t="s">
        <v>70</v>
      </c>
      <c r="E10" s="203" t="s">
        <v>67</v>
      </c>
      <c r="F10" s="204">
        <v>60</v>
      </c>
      <c r="G10" s="193">
        <v>2</v>
      </c>
      <c r="H10" s="194">
        <v>2</v>
      </c>
      <c r="I10" s="201" t="s">
        <v>67</v>
      </c>
      <c r="J10" s="193">
        <v>2</v>
      </c>
      <c r="K10" s="194">
        <v>2</v>
      </c>
      <c r="L10" s="195" t="s">
        <v>67</v>
      </c>
      <c r="M10" s="193">
        <v>2</v>
      </c>
      <c r="N10" s="194">
        <v>2</v>
      </c>
      <c r="O10" s="201" t="s">
        <v>67</v>
      </c>
      <c r="P10" s="193">
        <v>2</v>
      </c>
      <c r="Q10" s="194">
        <v>2</v>
      </c>
      <c r="R10" s="195" t="s">
        <v>67</v>
      </c>
      <c r="S10" s="234">
        <f t="shared" si="0"/>
        <v>120</v>
      </c>
      <c r="T10" s="189">
        <f>SUM(H10,K10,N10,Q10)</f>
        <v>8</v>
      </c>
    </row>
    <row r="11" spans="1:20" ht="13.5" customHeight="1" x14ac:dyDescent="0.25">
      <c r="A11" s="76" t="s">
        <v>264</v>
      </c>
      <c r="B11" s="159" t="s">
        <v>265</v>
      </c>
      <c r="C11" s="3" t="s">
        <v>65</v>
      </c>
      <c r="D11" s="225" t="s">
        <v>70</v>
      </c>
      <c r="E11" s="225" t="s">
        <v>67</v>
      </c>
      <c r="F11" s="4">
        <v>60</v>
      </c>
      <c r="G11" s="186">
        <v>2</v>
      </c>
      <c r="H11" s="187">
        <v>2</v>
      </c>
      <c r="I11" s="8" t="s">
        <v>67</v>
      </c>
      <c r="J11" s="186">
        <v>2</v>
      </c>
      <c r="K11" s="187">
        <v>2</v>
      </c>
      <c r="L11" s="188" t="s">
        <v>67</v>
      </c>
      <c r="M11" s="186">
        <v>2</v>
      </c>
      <c r="N11" s="187">
        <v>2</v>
      </c>
      <c r="O11" s="8" t="s">
        <v>67</v>
      </c>
      <c r="P11" s="186">
        <v>2</v>
      </c>
      <c r="Q11" s="187">
        <v>2</v>
      </c>
      <c r="R11" s="188" t="s">
        <v>67</v>
      </c>
      <c r="S11" s="48">
        <f t="shared" si="0"/>
        <v>120</v>
      </c>
      <c r="T11" s="189">
        <f t="shared" ref="T11:T15" si="2">SUM(H11,K11,N11,Q11)</f>
        <v>8</v>
      </c>
    </row>
    <row r="12" spans="1:20" ht="13.5" customHeight="1" thickBot="1" x14ac:dyDescent="0.3">
      <c r="A12" s="197" t="s">
        <v>266</v>
      </c>
      <c r="B12" s="159" t="s">
        <v>267</v>
      </c>
      <c r="C12" s="225" t="s">
        <v>268</v>
      </c>
      <c r="D12" s="232" t="s">
        <v>70</v>
      </c>
      <c r="E12" s="232" t="s">
        <v>67</v>
      </c>
      <c r="F12" s="200">
        <v>60</v>
      </c>
      <c r="G12" s="52">
        <v>1</v>
      </c>
      <c r="H12" s="53">
        <v>2</v>
      </c>
      <c r="I12" s="54" t="s">
        <v>67</v>
      </c>
      <c r="J12" s="52">
        <v>1</v>
      </c>
      <c r="K12" s="53">
        <v>2</v>
      </c>
      <c r="L12" s="5" t="s">
        <v>67</v>
      </c>
      <c r="M12" s="52">
        <v>1</v>
      </c>
      <c r="N12" s="53">
        <v>2</v>
      </c>
      <c r="O12" s="54" t="s">
        <v>67</v>
      </c>
      <c r="P12" s="52">
        <v>1</v>
      </c>
      <c r="Q12" s="53">
        <v>2</v>
      </c>
      <c r="R12" s="5" t="s">
        <v>67</v>
      </c>
      <c r="S12" s="55">
        <f t="shared" si="0"/>
        <v>60</v>
      </c>
      <c r="T12" s="56">
        <f t="shared" si="2"/>
        <v>8</v>
      </c>
    </row>
    <row r="13" spans="1:20" ht="13.5" customHeight="1" x14ac:dyDescent="0.25">
      <c r="A13" s="190" t="s">
        <v>269</v>
      </c>
      <c r="B13" s="158" t="s">
        <v>270</v>
      </c>
      <c r="C13" s="191" t="s">
        <v>65</v>
      </c>
      <c r="D13" s="203" t="s">
        <v>70</v>
      </c>
      <c r="E13" s="203" t="s">
        <v>74</v>
      </c>
      <c r="F13" s="204">
        <v>45</v>
      </c>
      <c r="G13" s="193">
        <v>2</v>
      </c>
      <c r="H13" s="194">
        <v>3</v>
      </c>
      <c r="I13" s="195" t="s">
        <v>68</v>
      </c>
      <c r="J13" s="193">
        <v>2</v>
      </c>
      <c r="K13" s="194">
        <v>3</v>
      </c>
      <c r="L13" s="195" t="s">
        <v>68</v>
      </c>
      <c r="M13" s="193"/>
      <c r="N13" s="194"/>
      <c r="O13" s="195"/>
      <c r="P13" s="193"/>
      <c r="Q13" s="194"/>
      <c r="R13" s="195"/>
      <c r="S13" s="235">
        <f t="shared" si="0"/>
        <v>60</v>
      </c>
      <c r="T13" s="202">
        <f t="shared" si="2"/>
        <v>6</v>
      </c>
    </row>
    <row r="14" spans="1:20" ht="13.5" customHeight="1" x14ac:dyDescent="0.25">
      <c r="A14" s="190" t="s">
        <v>75</v>
      </c>
      <c r="B14" s="251" t="s">
        <v>271</v>
      </c>
      <c r="C14" s="203" t="s">
        <v>65</v>
      </c>
      <c r="D14" s="203" t="s">
        <v>70</v>
      </c>
      <c r="E14" s="203" t="s">
        <v>77</v>
      </c>
      <c r="F14" s="204">
        <v>45</v>
      </c>
      <c r="G14" s="193">
        <v>2</v>
      </c>
      <c r="H14" s="194">
        <v>3</v>
      </c>
      <c r="I14" s="195" t="s">
        <v>67</v>
      </c>
      <c r="J14" s="193">
        <v>2</v>
      </c>
      <c r="K14" s="194">
        <v>3</v>
      </c>
      <c r="L14" s="195" t="s">
        <v>67</v>
      </c>
      <c r="M14" s="193"/>
      <c r="N14" s="194"/>
      <c r="O14" s="195"/>
      <c r="P14" s="193"/>
      <c r="Q14" s="194"/>
      <c r="R14" s="195"/>
      <c r="S14" s="235">
        <f t="shared" si="0"/>
        <v>60</v>
      </c>
      <c r="T14" s="202">
        <f t="shared" si="2"/>
        <v>6</v>
      </c>
    </row>
    <row r="15" spans="1:20" ht="13.5" customHeight="1" x14ac:dyDescent="0.25">
      <c r="A15" s="183" t="s">
        <v>272</v>
      </c>
      <c r="B15" s="159" t="s">
        <v>273</v>
      </c>
      <c r="C15" s="203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3</v>
      </c>
      <c r="I15" s="188" t="s">
        <v>67</v>
      </c>
      <c r="J15" s="186">
        <v>2</v>
      </c>
      <c r="K15" s="187">
        <v>3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0"/>
        <v>60</v>
      </c>
      <c r="T15" s="189">
        <f t="shared" si="2"/>
        <v>6</v>
      </c>
    </row>
    <row r="16" spans="1:20" ht="13.5" customHeight="1" thickBot="1" x14ac:dyDescent="0.3">
      <c r="A16" s="147" t="s">
        <v>78</v>
      </c>
      <c r="B16" s="159" t="s">
        <v>79</v>
      </c>
      <c r="C16" s="203" t="s">
        <v>65</v>
      </c>
      <c r="D16" s="148" t="s">
        <v>70</v>
      </c>
      <c r="E16" s="148" t="s">
        <v>77</v>
      </c>
      <c r="F16" s="149">
        <v>45</v>
      </c>
      <c r="G16" s="231"/>
      <c r="H16" s="229"/>
      <c r="I16" s="230"/>
      <c r="J16" s="231"/>
      <c r="K16" s="229"/>
      <c r="L16" s="230"/>
      <c r="M16" s="231">
        <v>2</v>
      </c>
      <c r="N16" s="229">
        <v>2</v>
      </c>
      <c r="O16" s="230" t="s">
        <v>67</v>
      </c>
      <c r="P16" s="231">
        <v>2</v>
      </c>
      <c r="Q16" s="229">
        <v>2</v>
      </c>
      <c r="R16" s="230" t="s">
        <v>67</v>
      </c>
      <c r="S16" s="237">
        <f>SUM(G16,J16,M16,P16)*15</f>
        <v>60</v>
      </c>
      <c r="T16" s="228">
        <f>SUM(H16,K16,N16,Q16)</f>
        <v>4</v>
      </c>
    </row>
    <row r="17" spans="1:20" ht="13.5" customHeight="1" thickTop="1" thickBot="1" x14ac:dyDescent="0.3">
      <c r="A17" s="475" t="s">
        <v>274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3">
      <c r="A18" s="269" t="s">
        <v>81</v>
      </c>
      <c r="B18" s="150"/>
      <c r="C18" s="151"/>
      <c r="D18" s="151"/>
      <c r="E18" s="151"/>
      <c r="F18" s="152"/>
      <c r="G18" s="153"/>
      <c r="H18" s="154">
        <v>3</v>
      </c>
      <c r="I18" s="208"/>
      <c r="J18" s="153"/>
      <c r="K18" s="154">
        <v>3</v>
      </c>
      <c r="L18" s="208"/>
      <c r="M18" s="153"/>
      <c r="N18" s="154">
        <v>3</v>
      </c>
      <c r="O18" s="208"/>
      <c r="P18" s="153"/>
      <c r="Q18" s="154">
        <v>2</v>
      </c>
      <c r="R18" s="209"/>
      <c r="S18" s="238">
        <f t="shared" ref="S18:S19" si="3">SUM(G18,J18,M18,P18)*15</f>
        <v>0</v>
      </c>
      <c r="T18" s="155">
        <f>SUM(H18,K18,N18,,Q18)</f>
        <v>11</v>
      </c>
    </row>
    <row r="19" spans="1:20" ht="13.5" customHeight="1" thickTop="1" thickBot="1" x14ac:dyDescent="0.3">
      <c r="A19" s="156" t="s">
        <v>82</v>
      </c>
      <c r="B19" s="250" t="s">
        <v>83</v>
      </c>
      <c r="C19" s="151"/>
      <c r="D19" s="151"/>
      <c r="E19" s="151"/>
      <c r="F19" s="152"/>
      <c r="G19" s="153"/>
      <c r="H19" s="154"/>
      <c r="I19" s="208"/>
      <c r="J19" s="153"/>
      <c r="K19" s="154"/>
      <c r="L19" s="208"/>
      <c r="M19" s="153">
        <v>0</v>
      </c>
      <c r="N19" s="154">
        <v>7</v>
      </c>
      <c r="O19" s="208" t="s">
        <v>67</v>
      </c>
      <c r="P19" s="153">
        <v>0</v>
      </c>
      <c r="Q19" s="154">
        <v>8</v>
      </c>
      <c r="R19" s="209" t="s">
        <v>67</v>
      </c>
      <c r="S19" s="238">
        <f t="shared" si="3"/>
        <v>0</v>
      </c>
      <c r="T19" s="155">
        <f>SUM(H19,K19,N19,,Q19)</f>
        <v>15</v>
      </c>
    </row>
    <row r="20" spans="1:20" ht="13.5" customHeight="1" thickTop="1" thickBot="1" x14ac:dyDescent="0.3">
      <c r="A20" s="478" t="s">
        <v>85</v>
      </c>
      <c r="B20" s="479"/>
      <c r="C20" s="479"/>
      <c r="D20" s="479"/>
      <c r="E20" s="479"/>
      <c r="F20" s="480"/>
      <c r="G20" s="226">
        <f>SUM(G8:G19)</f>
        <v>14</v>
      </c>
      <c r="H20" s="205">
        <f>SUM(H8:H19)</f>
        <v>30</v>
      </c>
      <c r="I20" s="206"/>
      <c r="J20" s="226">
        <f>SUM(J8:J19)</f>
        <v>14</v>
      </c>
      <c r="K20" s="205">
        <f>SUM(K8:K19)</f>
        <v>30</v>
      </c>
      <c r="L20" s="206"/>
      <c r="M20" s="226">
        <f>SUM(M8:M19)</f>
        <v>10</v>
      </c>
      <c r="N20" s="205">
        <f>SUM(N8:N19)</f>
        <v>30</v>
      </c>
      <c r="O20" s="206"/>
      <c r="P20" s="226">
        <f>SUM(P8:P19)</f>
        <v>10</v>
      </c>
      <c r="Q20" s="205">
        <f>SUM(Q8:Q19)</f>
        <v>30</v>
      </c>
      <c r="R20" s="206"/>
      <c r="S20" s="239">
        <f>SUM(S8:S19)</f>
        <v>720</v>
      </c>
      <c r="T20" s="207">
        <f>SUM(T8:T19)</f>
        <v>120</v>
      </c>
    </row>
    <row r="21" spans="1:20" ht="12" customHeight="1" thickTop="1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94"/>
      <c r="T21" s="94"/>
    </row>
    <row r="22" spans="1:20" ht="12" customHeight="1" x14ac:dyDescent="0.25">
      <c r="A22" s="81" t="s">
        <v>86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94"/>
    </row>
    <row r="23" spans="1:20" ht="12" customHeight="1" x14ac:dyDescent="0.25">
      <c r="A23" s="81" t="s">
        <v>87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94"/>
    </row>
    <row r="24" spans="1:20" ht="12" customHeigh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4"/>
    </row>
    <row r="25" spans="1:20" ht="12" customHeight="1" x14ac:dyDescent="0.25">
      <c r="A25" s="224" t="s">
        <v>89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4"/>
    </row>
    <row r="26" spans="1:20" ht="12" customHeight="1" x14ac:dyDescent="0.25">
      <c r="A26" s="13" t="s">
        <v>90</v>
      </c>
      <c r="B26" s="81"/>
      <c r="C26" s="81"/>
      <c r="D26" s="81" t="s">
        <v>91</v>
      </c>
      <c r="E26" s="13"/>
      <c r="F26" s="81"/>
      <c r="G26" s="81" t="s">
        <v>92</v>
      </c>
      <c r="H26" s="13"/>
      <c r="I26" s="81"/>
      <c r="J26" s="81"/>
      <c r="K26" s="13"/>
      <c r="L26" s="13"/>
      <c r="M26" s="13" t="s">
        <v>93</v>
      </c>
      <c r="N26" s="13"/>
      <c r="O26" s="81"/>
      <c r="P26" s="13"/>
      <c r="Q26" s="81"/>
      <c r="R26" s="14"/>
      <c r="S26" s="81"/>
      <c r="T26" s="94"/>
    </row>
    <row r="27" spans="1:20" ht="12" customHeight="1" x14ac:dyDescent="0.25">
      <c r="A27" s="13" t="s">
        <v>94</v>
      </c>
      <c r="B27" s="81"/>
      <c r="C27" s="81"/>
      <c r="D27" s="81" t="s">
        <v>95</v>
      </c>
      <c r="E27" s="13"/>
      <c r="F27" s="81"/>
      <c r="G27" s="81" t="s">
        <v>96</v>
      </c>
      <c r="H27" s="13"/>
      <c r="I27" s="81"/>
      <c r="J27" s="81"/>
      <c r="K27" s="13"/>
      <c r="L27" s="13"/>
      <c r="M27" s="13" t="s">
        <v>97</v>
      </c>
      <c r="N27" s="13"/>
      <c r="O27" s="81"/>
      <c r="P27" s="13"/>
      <c r="Q27" s="81"/>
      <c r="R27" s="14"/>
      <c r="S27" s="81"/>
      <c r="T27" s="94"/>
    </row>
    <row r="28" spans="1:20" ht="12" customHeight="1" x14ac:dyDescent="0.25">
      <c r="A28" s="81" t="s">
        <v>98</v>
      </c>
      <c r="B28" s="81"/>
      <c r="C28" s="81"/>
      <c r="D28" s="81" t="s">
        <v>99</v>
      </c>
      <c r="E28" s="81"/>
      <c r="F28" s="81"/>
      <c r="G28" s="81" t="s">
        <v>100</v>
      </c>
      <c r="H28" s="81"/>
      <c r="I28" s="81"/>
      <c r="J28" s="81"/>
      <c r="K28" s="81"/>
      <c r="L28" s="81"/>
      <c r="M28" s="81" t="s">
        <v>101</v>
      </c>
      <c r="N28" s="81"/>
      <c r="O28" s="81"/>
      <c r="P28" s="81"/>
      <c r="Q28" s="81"/>
      <c r="R28" s="94"/>
      <c r="S28" s="81"/>
      <c r="T28" s="94"/>
    </row>
    <row r="29" spans="1:20" ht="12" customHeight="1" x14ac:dyDescent="0.25">
      <c r="A29" s="81" t="s">
        <v>102</v>
      </c>
      <c r="B29" s="81"/>
      <c r="C29" s="81"/>
      <c r="D29" s="81"/>
      <c r="E29" s="81"/>
      <c r="F29" s="81"/>
      <c r="G29" s="81" t="s">
        <v>103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94"/>
      <c r="S29" s="81"/>
      <c r="T29" s="94"/>
    </row>
    <row r="30" spans="1:20" ht="12" customHeight="1" x14ac:dyDescent="0.25">
      <c r="A30" s="81" t="s">
        <v>104</v>
      </c>
      <c r="B30" s="81"/>
      <c r="C30" s="81"/>
      <c r="D30" s="81"/>
      <c r="E30" s="81"/>
      <c r="F30" s="81"/>
      <c r="G30" s="81" t="s">
        <v>105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94"/>
      <c r="S30" s="81"/>
      <c r="T30" s="94"/>
    </row>
    <row r="31" spans="1:20" ht="12" customHeight="1" x14ac:dyDescent="0.25">
      <c r="A31" s="161" t="s">
        <v>275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4"/>
    </row>
    <row r="32" spans="1:20" ht="12" customHeight="1" x14ac:dyDescent="0.25">
      <c r="A32" s="16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94"/>
    </row>
    <row r="33" spans="1:20" ht="12" customHeight="1" x14ac:dyDescent="0.25">
      <c r="A33" s="224" t="s">
        <v>106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94"/>
      <c r="T33" s="94"/>
    </row>
    <row r="34" spans="1:20" ht="12" customHeight="1" x14ac:dyDescent="0.25">
      <c r="A34" s="81" t="s">
        <v>276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94"/>
    </row>
    <row r="35" spans="1:20" ht="12" customHeight="1" x14ac:dyDescent="0.25">
      <c r="A35" s="81" t="s">
        <v>108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94"/>
    </row>
    <row r="36" spans="1:20" ht="12" customHeight="1" x14ac:dyDescent="0.25">
      <c r="A36" s="81" t="s">
        <v>109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94"/>
    </row>
    <row r="37" spans="1:20" ht="12" customHeight="1" x14ac:dyDescent="0.25">
      <c r="A37" s="81" t="s">
        <v>110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94"/>
    </row>
    <row r="38" spans="1:20" ht="12" customHeight="1" x14ac:dyDescent="0.25">
      <c r="A38" s="81" t="s">
        <v>111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94"/>
    </row>
  </sheetData>
  <sheetProtection algorithmName="SHA-512" hashValue="VSr5hKklKFs9Es4+c9QUmrhn0iFzw5kbRIHQMYPW0ssApu8tKnU73zSXEcdY8G1Frq/Y2+0LvWiKeMvEmmhD/g==" saltValue="TP8Rqlt9QuI9heeji4lq0g==" spinCount="100000" sheet="1" objects="1" scenarios="1"/>
  <mergeCells count="21">
    <mergeCell ref="A1:T1"/>
    <mergeCell ref="A2:T2"/>
    <mergeCell ref="A3:T3"/>
    <mergeCell ref="A4:F4"/>
    <mergeCell ref="G4:R4"/>
    <mergeCell ref="S4:T4"/>
    <mergeCell ref="A7:T7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  <pageSetUpPr fitToPage="1"/>
  </sheetPr>
  <dimension ref="A1:T39"/>
  <sheetViews>
    <sheetView workbookViewId="0">
      <selection sqref="A1:T1"/>
    </sheetView>
  </sheetViews>
  <sheetFormatPr defaultRowHeight="15" x14ac:dyDescent="0.25"/>
  <cols>
    <col min="1" max="1" width="34.7109375" customWidth="1"/>
    <col min="2" max="2" width="11.7109375" customWidth="1"/>
    <col min="3" max="3" width="14.28515625" customWidth="1"/>
    <col min="4" max="6" width="5.140625" customWidth="1"/>
    <col min="7" max="18" width="3.7109375" customWidth="1"/>
    <col min="19" max="20" width="4.85546875" customWidth="1"/>
  </cols>
  <sheetData>
    <row r="1" spans="1:20" ht="15.95" customHeight="1" thickTop="1" x14ac:dyDescent="0.25">
      <c r="A1" s="499" t="s">
        <v>456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5.95" customHeight="1" thickBot="1" x14ac:dyDescent="0.3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5.95" customHeight="1" thickBot="1" x14ac:dyDescent="0.3">
      <c r="A3" s="511" t="s">
        <v>447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5.95" customHeight="1" thickBot="1" x14ac:dyDescent="0.3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thickBot="1" x14ac:dyDescent="0.3">
      <c r="A5" s="622" t="s">
        <v>47</v>
      </c>
      <c r="B5" s="624" t="s">
        <v>48</v>
      </c>
      <c r="C5" s="626" t="s">
        <v>49</v>
      </c>
      <c r="D5" s="626" t="s">
        <v>50</v>
      </c>
      <c r="E5" s="626" t="s">
        <v>51</v>
      </c>
      <c r="F5" s="628" t="s">
        <v>52</v>
      </c>
      <c r="G5" s="615" t="s">
        <v>53</v>
      </c>
      <c r="H5" s="616"/>
      <c r="I5" s="617"/>
      <c r="J5" s="615" t="s">
        <v>54</v>
      </c>
      <c r="K5" s="616"/>
      <c r="L5" s="617"/>
      <c r="M5" s="615" t="s">
        <v>55</v>
      </c>
      <c r="N5" s="616"/>
      <c r="O5" s="617"/>
      <c r="P5" s="615" t="s">
        <v>56</v>
      </c>
      <c r="Q5" s="616"/>
      <c r="R5" s="617"/>
      <c r="S5" s="618" t="s">
        <v>57</v>
      </c>
      <c r="T5" s="620" t="s">
        <v>58</v>
      </c>
    </row>
    <row r="6" spans="1:20" ht="18" customHeight="1" thickBot="1" x14ac:dyDescent="0.3">
      <c r="A6" s="623"/>
      <c r="B6" s="625"/>
      <c r="C6" s="627"/>
      <c r="D6" s="627"/>
      <c r="E6" s="627"/>
      <c r="F6" s="629"/>
      <c r="G6" s="173" t="s">
        <v>59</v>
      </c>
      <c r="H6" s="174" t="s">
        <v>60</v>
      </c>
      <c r="I6" s="262" t="s">
        <v>61</v>
      </c>
      <c r="J6" s="173" t="s">
        <v>59</v>
      </c>
      <c r="K6" s="174" t="s">
        <v>60</v>
      </c>
      <c r="L6" s="262" t="s">
        <v>61</v>
      </c>
      <c r="M6" s="173" t="s">
        <v>59</v>
      </c>
      <c r="N6" s="174" t="s">
        <v>60</v>
      </c>
      <c r="O6" s="262" t="s">
        <v>61</v>
      </c>
      <c r="P6" s="173" t="s">
        <v>59</v>
      </c>
      <c r="Q6" s="174" t="s">
        <v>60</v>
      </c>
      <c r="R6" s="175" t="s">
        <v>61</v>
      </c>
      <c r="S6" s="619"/>
      <c r="T6" s="621"/>
    </row>
    <row r="7" spans="1:20" ht="13.5" customHeight="1" thickTop="1" thickBot="1" x14ac:dyDescent="0.3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5">
      <c r="A8" s="75" t="s">
        <v>457</v>
      </c>
      <c r="B8" s="157" t="s">
        <v>463</v>
      </c>
      <c r="C8" s="203" t="s">
        <v>65</v>
      </c>
      <c r="D8" s="191" t="s">
        <v>66</v>
      </c>
      <c r="E8" s="191" t="s">
        <v>67</v>
      </c>
      <c r="F8" s="192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195" t="s">
        <v>68</v>
      </c>
      <c r="S8" s="234">
        <f>SUM(G8,J8,M8,P8)*15</f>
        <v>120</v>
      </c>
      <c r="T8" s="202">
        <f>SUM(H8,K8,N8,Q8)</f>
        <v>36</v>
      </c>
    </row>
    <row r="9" spans="1:20" ht="13.5" customHeight="1" x14ac:dyDescent="0.25">
      <c r="A9" s="7" t="s">
        <v>458</v>
      </c>
      <c r="B9" s="251" t="s">
        <v>464</v>
      </c>
      <c r="C9" s="184" t="s">
        <v>65</v>
      </c>
      <c r="D9" s="184" t="s">
        <v>66</v>
      </c>
      <c r="E9" s="184" t="s">
        <v>67</v>
      </c>
      <c r="F9" s="185">
        <v>60</v>
      </c>
      <c r="G9" s="186">
        <v>1</v>
      </c>
      <c r="H9" s="187">
        <v>3</v>
      </c>
      <c r="I9" s="8" t="s">
        <v>68</v>
      </c>
      <c r="J9" s="186">
        <v>1</v>
      </c>
      <c r="K9" s="187">
        <v>3</v>
      </c>
      <c r="L9" s="188" t="s">
        <v>68</v>
      </c>
      <c r="M9" s="186">
        <v>1</v>
      </c>
      <c r="N9" s="187">
        <v>3</v>
      </c>
      <c r="O9" s="8" t="s">
        <v>68</v>
      </c>
      <c r="P9" s="186">
        <v>1</v>
      </c>
      <c r="Q9" s="187">
        <v>3</v>
      </c>
      <c r="R9" s="188" t="s">
        <v>68</v>
      </c>
      <c r="S9" s="48">
        <f t="shared" ref="S9:S15" si="0">SUM(G9,J9,M9,P9)*15</f>
        <v>60</v>
      </c>
      <c r="T9" s="189">
        <f t="shared" ref="T9" si="1">SUM(H9,K9,N9,Q9)</f>
        <v>12</v>
      </c>
    </row>
    <row r="10" spans="1:20" ht="13.5" customHeight="1" x14ac:dyDescent="0.25">
      <c r="A10" s="76" t="s">
        <v>262</v>
      </c>
      <c r="B10" s="159" t="s">
        <v>263</v>
      </c>
      <c r="C10" s="3" t="s">
        <v>65</v>
      </c>
      <c r="D10" s="203" t="s">
        <v>70</v>
      </c>
      <c r="E10" s="203" t="s">
        <v>67</v>
      </c>
      <c r="F10" s="204">
        <v>60</v>
      </c>
      <c r="G10" s="193">
        <v>2</v>
      </c>
      <c r="H10" s="194">
        <v>2</v>
      </c>
      <c r="I10" s="201" t="s">
        <v>67</v>
      </c>
      <c r="J10" s="193">
        <v>2</v>
      </c>
      <c r="K10" s="194">
        <v>2</v>
      </c>
      <c r="L10" s="195" t="s">
        <v>67</v>
      </c>
      <c r="M10" s="193">
        <v>2</v>
      </c>
      <c r="N10" s="194">
        <v>2</v>
      </c>
      <c r="O10" s="201" t="s">
        <v>67</v>
      </c>
      <c r="P10" s="193">
        <v>2</v>
      </c>
      <c r="Q10" s="194">
        <v>2</v>
      </c>
      <c r="R10" s="195" t="s">
        <v>67</v>
      </c>
      <c r="S10" s="234">
        <f t="shared" si="0"/>
        <v>120</v>
      </c>
      <c r="T10" s="189">
        <f>SUM(H10,K10,N10,Q10)</f>
        <v>8</v>
      </c>
    </row>
    <row r="11" spans="1:20" ht="13.5" customHeight="1" x14ac:dyDescent="0.25">
      <c r="A11" s="76" t="s">
        <v>264</v>
      </c>
      <c r="B11" s="159" t="s">
        <v>265</v>
      </c>
      <c r="C11" s="3" t="s">
        <v>65</v>
      </c>
      <c r="D11" s="225" t="s">
        <v>70</v>
      </c>
      <c r="E11" s="225" t="s">
        <v>67</v>
      </c>
      <c r="F11" s="4">
        <v>60</v>
      </c>
      <c r="G11" s="186">
        <v>2</v>
      </c>
      <c r="H11" s="187">
        <v>2</v>
      </c>
      <c r="I11" s="8" t="s">
        <v>67</v>
      </c>
      <c r="J11" s="186">
        <v>2</v>
      </c>
      <c r="K11" s="187">
        <v>2</v>
      </c>
      <c r="L11" s="188" t="s">
        <v>67</v>
      </c>
      <c r="M11" s="186">
        <v>2</v>
      </c>
      <c r="N11" s="187">
        <v>2</v>
      </c>
      <c r="O11" s="8" t="s">
        <v>67</v>
      </c>
      <c r="P11" s="186">
        <v>2</v>
      </c>
      <c r="Q11" s="187">
        <v>2</v>
      </c>
      <c r="R11" s="188" t="s">
        <v>67</v>
      </c>
      <c r="S11" s="48">
        <f t="shared" si="0"/>
        <v>120</v>
      </c>
      <c r="T11" s="189">
        <f t="shared" ref="T11:T15" si="2">SUM(H11,K11,N11,Q11)</f>
        <v>8</v>
      </c>
    </row>
    <row r="12" spans="1:20" ht="15.75" thickBot="1" x14ac:dyDescent="0.3">
      <c r="A12" s="197" t="s">
        <v>266</v>
      </c>
      <c r="B12" s="159" t="s">
        <v>267</v>
      </c>
      <c r="C12" s="359" t="s">
        <v>268</v>
      </c>
      <c r="D12" s="232" t="s">
        <v>70</v>
      </c>
      <c r="E12" s="232" t="s">
        <v>67</v>
      </c>
      <c r="F12" s="200">
        <v>60</v>
      </c>
      <c r="G12" s="52">
        <v>1</v>
      </c>
      <c r="H12" s="53">
        <v>2</v>
      </c>
      <c r="I12" s="54" t="s">
        <v>67</v>
      </c>
      <c r="J12" s="52">
        <v>1</v>
      </c>
      <c r="K12" s="53">
        <v>2</v>
      </c>
      <c r="L12" s="5" t="s">
        <v>67</v>
      </c>
      <c r="M12" s="52">
        <v>1</v>
      </c>
      <c r="N12" s="53">
        <v>2</v>
      </c>
      <c r="O12" s="54" t="s">
        <v>67</v>
      </c>
      <c r="P12" s="52">
        <v>1</v>
      </c>
      <c r="Q12" s="53">
        <v>2</v>
      </c>
      <c r="R12" s="5" t="s">
        <v>67</v>
      </c>
      <c r="S12" s="55">
        <f t="shared" si="0"/>
        <v>60</v>
      </c>
      <c r="T12" s="56">
        <f t="shared" si="2"/>
        <v>8</v>
      </c>
    </row>
    <row r="13" spans="1:20" ht="13.5" customHeight="1" x14ac:dyDescent="0.25">
      <c r="A13" s="190" t="s">
        <v>269</v>
      </c>
      <c r="B13" s="158" t="s">
        <v>270</v>
      </c>
      <c r="C13" s="203" t="s">
        <v>65</v>
      </c>
      <c r="D13" s="295" t="s">
        <v>70</v>
      </c>
      <c r="E13" s="203" t="s">
        <v>74</v>
      </c>
      <c r="F13" s="204">
        <v>45</v>
      </c>
      <c r="G13" s="193">
        <v>2</v>
      </c>
      <c r="H13" s="194">
        <v>3</v>
      </c>
      <c r="I13" s="195" t="s">
        <v>68</v>
      </c>
      <c r="J13" s="193">
        <v>2</v>
      </c>
      <c r="K13" s="194">
        <v>3</v>
      </c>
      <c r="L13" s="195" t="s">
        <v>68</v>
      </c>
      <c r="M13" s="193"/>
      <c r="N13" s="194"/>
      <c r="O13" s="195"/>
      <c r="P13" s="193"/>
      <c r="Q13" s="194"/>
      <c r="R13" s="195"/>
      <c r="S13" s="235">
        <f t="shared" si="0"/>
        <v>60</v>
      </c>
      <c r="T13" s="202">
        <f t="shared" si="2"/>
        <v>6</v>
      </c>
    </row>
    <row r="14" spans="1:20" ht="13.5" customHeight="1" x14ac:dyDescent="0.25">
      <c r="A14" s="190" t="s">
        <v>75</v>
      </c>
      <c r="B14" s="251" t="s">
        <v>271</v>
      </c>
      <c r="C14" s="184" t="s">
        <v>65</v>
      </c>
      <c r="D14" s="295" t="s">
        <v>70</v>
      </c>
      <c r="E14" s="203" t="s">
        <v>77</v>
      </c>
      <c r="F14" s="204">
        <v>45</v>
      </c>
      <c r="G14" s="193">
        <v>2</v>
      </c>
      <c r="H14" s="194">
        <v>3</v>
      </c>
      <c r="I14" s="195" t="s">
        <v>67</v>
      </c>
      <c r="J14" s="193">
        <v>2</v>
      </c>
      <c r="K14" s="194">
        <v>3</v>
      </c>
      <c r="L14" s="195" t="s">
        <v>67</v>
      </c>
      <c r="M14" s="193"/>
      <c r="N14" s="194"/>
      <c r="O14" s="195"/>
      <c r="P14" s="193"/>
      <c r="Q14" s="194"/>
      <c r="R14" s="195"/>
      <c r="S14" s="235">
        <f t="shared" si="0"/>
        <v>60</v>
      </c>
      <c r="T14" s="202">
        <f t="shared" si="2"/>
        <v>6</v>
      </c>
    </row>
    <row r="15" spans="1:20" ht="13.5" customHeight="1" x14ac:dyDescent="0.25">
      <c r="A15" s="183" t="s">
        <v>272</v>
      </c>
      <c r="B15" s="159" t="s">
        <v>273</v>
      </c>
      <c r="C15" s="184" t="s">
        <v>65</v>
      </c>
      <c r="D15" s="296" t="s">
        <v>70</v>
      </c>
      <c r="E15" s="184" t="s">
        <v>77</v>
      </c>
      <c r="F15" s="185">
        <v>45</v>
      </c>
      <c r="G15" s="186">
        <v>2</v>
      </c>
      <c r="H15" s="187">
        <v>3</v>
      </c>
      <c r="I15" s="188" t="s">
        <v>67</v>
      </c>
      <c r="J15" s="186">
        <v>2</v>
      </c>
      <c r="K15" s="187">
        <v>3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0"/>
        <v>60</v>
      </c>
      <c r="T15" s="189">
        <f t="shared" si="2"/>
        <v>6</v>
      </c>
    </row>
    <row r="16" spans="1:20" ht="13.5" customHeight="1" thickBot="1" x14ac:dyDescent="0.3">
      <c r="A16" s="297" t="s">
        <v>78</v>
      </c>
      <c r="B16" s="159" t="s">
        <v>79</v>
      </c>
      <c r="C16" s="3" t="s">
        <v>65</v>
      </c>
      <c r="D16" s="298" t="s">
        <v>70</v>
      </c>
      <c r="E16" s="213" t="s">
        <v>77</v>
      </c>
      <c r="F16" s="214">
        <v>45</v>
      </c>
      <c r="G16" s="16"/>
      <c r="H16" s="17"/>
      <c r="I16" s="1"/>
      <c r="J16" s="16"/>
      <c r="K16" s="17"/>
      <c r="L16" s="1"/>
      <c r="M16" s="16">
        <v>2</v>
      </c>
      <c r="N16" s="17">
        <v>2</v>
      </c>
      <c r="O16" s="1" t="s">
        <v>67</v>
      </c>
      <c r="P16" s="16">
        <v>2</v>
      </c>
      <c r="Q16" s="17">
        <v>2</v>
      </c>
      <c r="R16" s="1" t="s">
        <v>67</v>
      </c>
      <c r="S16" s="33">
        <f>SUM(G16,J16,M16,P16)*15</f>
        <v>60</v>
      </c>
      <c r="T16" s="160">
        <f>SUM(H16,K16,N16,Q16)</f>
        <v>4</v>
      </c>
    </row>
    <row r="17" spans="1:20" ht="13.5" customHeight="1" thickTop="1" thickBot="1" x14ac:dyDescent="0.3">
      <c r="A17" s="475" t="s">
        <v>274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3">
      <c r="A18" s="211"/>
      <c r="B18" s="212"/>
      <c r="C18" s="213"/>
      <c r="D18" s="213"/>
      <c r="E18" s="213"/>
      <c r="F18" s="214"/>
      <c r="G18" s="153"/>
      <c r="H18" s="154">
        <v>3</v>
      </c>
      <c r="I18" s="208"/>
      <c r="J18" s="153"/>
      <c r="K18" s="154">
        <v>3</v>
      </c>
      <c r="L18" s="208"/>
      <c r="M18" s="153"/>
      <c r="N18" s="154">
        <v>3</v>
      </c>
      <c r="O18" s="208"/>
      <c r="P18" s="153"/>
      <c r="Q18" s="154">
        <v>2</v>
      </c>
      <c r="R18" s="209"/>
      <c r="S18" s="238">
        <f t="shared" ref="S18:S19" si="3">SUM(G18,J18,M18,P18)*15</f>
        <v>0</v>
      </c>
      <c r="T18" s="155">
        <f>SUM(H18,K18,N18,,Q18)</f>
        <v>11</v>
      </c>
    </row>
    <row r="19" spans="1:20" ht="13.5" customHeight="1" thickTop="1" thickBot="1" x14ac:dyDescent="0.3">
      <c r="A19" s="31" t="s">
        <v>82</v>
      </c>
      <c r="B19" s="250" t="s">
        <v>83</v>
      </c>
      <c r="C19" s="218"/>
      <c r="D19" s="218"/>
      <c r="E19" s="218"/>
      <c r="F19" s="219"/>
      <c r="G19" s="153"/>
      <c r="H19" s="154"/>
      <c r="I19" s="208"/>
      <c r="J19" s="153"/>
      <c r="K19" s="154"/>
      <c r="L19" s="208"/>
      <c r="M19" s="153">
        <v>0</v>
      </c>
      <c r="N19" s="154">
        <v>7</v>
      </c>
      <c r="O19" s="208" t="s">
        <v>67</v>
      </c>
      <c r="P19" s="153">
        <v>0</v>
      </c>
      <c r="Q19" s="154">
        <v>8</v>
      </c>
      <c r="R19" s="209" t="s">
        <v>67</v>
      </c>
      <c r="S19" s="238">
        <f t="shared" si="3"/>
        <v>0</v>
      </c>
      <c r="T19" s="155">
        <f>SUM(H19,K19,N19,,Q19)</f>
        <v>15</v>
      </c>
    </row>
    <row r="20" spans="1:20" ht="13.5" customHeight="1" thickTop="1" thickBot="1" x14ac:dyDescent="0.3">
      <c r="A20" s="478" t="s">
        <v>85</v>
      </c>
      <c r="B20" s="479"/>
      <c r="C20" s="479"/>
      <c r="D20" s="479"/>
      <c r="E20" s="479"/>
      <c r="F20" s="480"/>
      <c r="G20" s="226">
        <f>SUM(G8:G19)</f>
        <v>14</v>
      </c>
      <c r="H20" s="205">
        <f>SUM(H8:H19)</f>
        <v>30</v>
      </c>
      <c r="I20" s="206"/>
      <c r="J20" s="226">
        <f>SUM(J8:J19)</f>
        <v>14</v>
      </c>
      <c r="K20" s="205">
        <f>SUM(K8:K19)</f>
        <v>30</v>
      </c>
      <c r="L20" s="206"/>
      <c r="M20" s="226">
        <f>SUM(M8:M19)</f>
        <v>10</v>
      </c>
      <c r="N20" s="205">
        <f>SUM(N8:N19)</f>
        <v>30</v>
      </c>
      <c r="O20" s="206"/>
      <c r="P20" s="226">
        <f>SUM(P8:P19)</f>
        <v>10</v>
      </c>
      <c r="Q20" s="205">
        <f>SUM(Q8:Q19)</f>
        <v>30</v>
      </c>
      <c r="R20" s="206"/>
      <c r="S20" s="239">
        <f>SUM(S8:S19)</f>
        <v>720</v>
      </c>
      <c r="T20" s="207">
        <f>SUM(T8:T19)</f>
        <v>120</v>
      </c>
    </row>
    <row r="21" spans="1:20" ht="12" customHeight="1" thickTop="1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94"/>
      <c r="T21" s="94"/>
    </row>
    <row r="22" spans="1:20" ht="12" customHeight="1" x14ac:dyDescent="0.25">
      <c r="A22" s="81" t="s">
        <v>86</v>
      </c>
      <c r="B22" s="81"/>
      <c r="C22" s="81"/>
      <c r="D22" s="81"/>
      <c r="E22" s="81"/>
      <c r="F22" s="81"/>
      <c r="G22" s="81" t="s">
        <v>455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94"/>
    </row>
    <row r="23" spans="1:20" ht="12" customHeight="1" x14ac:dyDescent="0.25">
      <c r="A23" s="81" t="s">
        <v>87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94"/>
    </row>
    <row r="24" spans="1:20" ht="12" customHeigh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4"/>
    </row>
    <row r="25" spans="1:20" ht="12" customHeight="1" x14ac:dyDescent="0.25">
      <c r="A25" s="224" t="s">
        <v>89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4"/>
    </row>
    <row r="26" spans="1:20" ht="12" customHeight="1" x14ac:dyDescent="0.25">
      <c r="A26" s="13" t="s">
        <v>90</v>
      </c>
      <c r="B26" s="81"/>
      <c r="C26" s="81"/>
      <c r="D26" s="81" t="s">
        <v>91</v>
      </c>
      <c r="E26" s="13"/>
      <c r="F26" s="81"/>
      <c r="G26" s="81" t="s">
        <v>92</v>
      </c>
      <c r="H26" s="13"/>
      <c r="I26" s="81"/>
      <c r="J26" s="81"/>
      <c r="K26" s="13"/>
      <c r="L26" s="13"/>
      <c r="M26" s="13" t="s">
        <v>93</v>
      </c>
      <c r="N26" s="13"/>
      <c r="O26" s="81"/>
      <c r="P26" s="13"/>
      <c r="Q26" s="81"/>
      <c r="R26" s="14"/>
      <c r="S26" s="81"/>
      <c r="T26" s="94"/>
    </row>
    <row r="27" spans="1:20" ht="12" customHeight="1" x14ac:dyDescent="0.25">
      <c r="A27" s="13" t="s">
        <v>94</v>
      </c>
      <c r="B27" s="81"/>
      <c r="C27" s="81"/>
      <c r="D27" s="81" t="s">
        <v>95</v>
      </c>
      <c r="E27" s="13"/>
      <c r="F27" s="81"/>
      <c r="G27" s="81" t="s">
        <v>96</v>
      </c>
      <c r="H27" s="13"/>
      <c r="I27" s="81"/>
      <c r="J27" s="81"/>
      <c r="K27" s="13"/>
      <c r="L27" s="13"/>
      <c r="M27" s="13" t="s">
        <v>97</v>
      </c>
      <c r="N27" s="13"/>
      <c r="O27" s="81"/>
      <c r="P27" s="13"/>
      <c r="Q27" s="81"/>
      <c r="R27" s="14"/>
      <c r="S27" s="81"/>
      <c r="T27" s="94"/>
    </row>
    <row r="28" spans="1:20" ht="12" customHeight="1" x14ac:dyDescent="0.25">
      <c r="A28" s="81" t="s">
        <v>98</v>
      </c>
      <c r="B28" s="81"/>
      <c r="C28" s="81"/>
      <c r="D28" s="81" t="s">
        <v>99</v>
      </c>
      <c r="E28" s="81"/>
      <c r="F28" s="81"/>
      <c r="G28" s="81" t="s">
        <v>100</v>
      </c>
      <c r="H28" s="81"/>
      <c r="I28" s="81"/>
      <c r="J28" s="81"/>
      <c r="K28" s="81"/>
      <c r="L28" s="81"/>
      <c r="M28" s="81" t="s">
        <v>101</v>
      </c>
      <c r="N28" s="81"/>
      <c r="O28" s="81"/>
      <c r="P28" s="81"/>
      <c r="Q28" s="81"/>
      <c r="R28" s="94"/>
      <c r="S28" s="81"/>
      <c r="T28" s="94"/>
    </row>
    <row r="29" spans="1:20" ht="12" customHeight="1" x14ac:dyDescent="0.25">
      <c r="A29" s="81" t="s">
        <v>102</v>
      </c>
      <c r="B29" s="81"/>
      <c r="C29" s="81"/>
      <c r="D29" s="81"/>
      <c r="E29" s="81"/>
      <c r="F29" s="81"/>
      <c r="G29" s="81" t="s">
        <v>103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94"/>
      <c r="S29" s="81"/>
      <c r="T29" s="94"/>
    </row>
    <row r="30" spans="1:20" ht="12" customHeight="1" x14ac:dyDescent="0.25">
      <c r="A30" s="81" t="s">
        <v>104</v>
      </c>
      <c r="B30" s="81"/>
      <c r="C30" s="81"/>
      <c r="D30" s="81"/>
      <c r="E30" s="81"/>
      <c r="F30" s="81"/>
      <c r="G30" s="81" t="s">
        <v>105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94"/>
      <c r="S30" s="81"/>
      <c r="T30" s="94"/>
    </row>
    <row r="31" spans="1:20" ht="12" customHeight="1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4"/>
    </row>
    <row r="32" spans="1:20" ht="12" customHeight="1" x14ac:dyDescent="0.25">
      <c r="A32" s="224" t="s">
        <v>106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94"/>
      <c r="T32" s="94"/>
    </row>
    <row r="33" spans="1:20" ht="12" customHeight="1" x14ac:dyDescent="0.25">
      <c r="A33" s="81" t="s">
        <v>276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94"/>
    </row>
    <row r="34" spans="1:20" ht="12" customHeight="1" x14ac:dyDescent="0.25">
      <c r="A34" s="81" t="s">
        <v>108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94"/>
    </row>
    <row r="35" spans="1:20" ht="12" customHeight="1" x14ac:dyDescent="0.25">
      <c r="A35" s="81" t="s">
        <v>109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94"/>
    </row>
    <row r="36" spans="1:20" ht="12" customHeight="1" x14ac:dyDescent="0.25">
      <c r="A36" s="81" t="s">
        <v>110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94"/>
    </row>
    <row r="37" spans="1:20" ht="12" customHeight="1" x14ac:dyDescent="0.25">
      <c r="A37" s="81" t="s">
        <v>111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94"/>
    </row>
    <row r="38" spans="1:20" ht="12" customHeight="1" x14ac:dyDescent="0.25"/>
    <row r="39" spans="1:20" ht="12" customHeight="1" x14ac:dyDescent="0.25"/>
  </sheetData>
  <sheetProtection algorithmName="SHA-512" hashValue="xlXk65N3VgaHPhBKANKDFk4l5RdqyorCrB+PUHcLMKNPVbIhOKeiZhfbBFpvlMPL7QEBvjMeLSpy57qrrJaVzg==" saltValue="zX+99j2HCvBBDt+PYR9Z3Q==" spinCount="100000" sheet="1" objects="1" scenarios="1"/>
  <mergeCells count="21">
    <mergeCell ref="A7:T7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  <mergeCell ref="A1:T1"/>
    <mergeCell ref="A2:T2"/>
    <mergeCell ref="A3:T3"/>
    <mergeCell ref="A4:F4"/>
    <mergeCell ref="G4:R4"/>
    <mergeCell ref="S4:T4"/>
  </mergeCells>
  <pageMargins left="0.7" right="0.7" top="0.75" bottom="0.75" header="0.3" footer="0.3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</sheetPr>
  <dimension ref="A1:T40"/>
  <sheetViews>
    <sheetView workbookViewId="0">
      <selection sqref="A1:T1"/>
    </sheetView>
  </sheetViews>
  <sheetFormatPr defaultColWidth="9.140625" defaultRowHeight="15" x14ac:dyDescent="0.25"/>
  <cols>
    <col min="1" max="1" width="36.85546875" style="334" customWidth="1"/>
    <col min="2" max="3" width="13.5703125" style="334" customWidth="1"/>
    <col min="4" max="6" width="5.42578125" style="334" customWidth="1"/>
    <col min="7" max="18" width="3.7109375" style="334" customWidth="1"/>
    <col min="19" max="20" width="4.85546875" style="334" customWidth="1"/>
    <col min="21" max="16384" width="9.140625" style="334"/>
  </cols>
  <sheetData>
    <row r="1" spans="1:20" ht="15.75" thickTop="1" x14ac:dyDescent="0.25">
      <c r="A1" s="499" t="s">
        <v>277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5.75" thickBot="1" x14ac:dyDescent="0.3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5.75" thickBot="1" x14ac:dyDescent="0.3">
      <c r="A3" s="511" t="s">
        <v>132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5.75" thickBot="1" x14ac:dyDescent="0.3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x14ac:dyDescent="0.25">
      <c r="A5" s="644" t="s">
        <v>47</v>
      </c>
      <c r="B5" s="646" t="s">
        <v>48</v>
      </c>
      <c r="C5" s="648" t="s">
        <v>49</v>
      </c>
      <c r="D5" s="648" t="s">
        <v>50</v>
      </c>
      <c r="E5" s="648" t="s">
        <v>51</v>
      </c>
      <c r="F5" s="650" t="s">
        <v>52</v>
      </c>
      <c r="G5" s="634" t="s">
        <v>53</v>
      </c>
      <c r="H5" s="635"/>
      <c r="I5" s="636"/>
      <c r="J5" s="634" t="s">
        <v>54</v>
      </c>
      <c r="K5" s="635"/>
      <c r="L5" s="636"/>
      <c r="M5" s="634" t="s">
        <v>55</v>
      </c>
      <c r="N5" s="635"/>
      <c r="O5" s="636"/>
      <c r="P5" s="637" t="s">
        <v>56</v>
      </c>
      <c r="Q5" s="638"/>
      <c r="R5" s="639"/>
      <c r="S5" s="640" t="s">
        <v>57</v>
      </c>
      <c r="T5" s="642" t="s">
        <v>58</v>
      </c>
    </row>
    <row r="6" spans="1:20" ht="18" customHeight="1" x14ac:dyDescent="0.25">
      <c r="A6" s="645"/>
      <c r="B6" s="647"/>
      <c r="C6" s="649"/>
      <c r="D6" s="649"/>
      <c r="E6" s="649"/>
      <c r="F6" s="651"/>
      <c r="G6" s="277" t="s">
        <v>59</v>
      </c>
      <c r="H6" s="278" t="s">
        <v>60</v>
      </c>
      <c r="I6" s="279" t="s">
        <v>61</v>
      </c>
      <c r="J6" s="277" t="s">
        <v>59</v>
      </c>
      <c r="K6" s="278" t="s">
        <v>60</v>
      </c>
      <c r="L6" s="279" t="s">
        <v>61</v>
      </c>
      <c r="M6" s="277" t="s">
        <v>59</v>
      </c>
      <c r="N6" s="278" t="s">
        <v>60</v>
      </c>
      <c r="O6" s="279" t="s">
        <v>61</v>
      </c>
      <c r="P6" s="277" t="s">
        <v>59</v>
      </c>
      <c r="Q6" s="278" t="s">
        <v>60</v>
      </c>
      <c r="R6" s="280" t="s">
        <v>61</v>
      </c>
      <c r="S6" s="641"/>
      <c r="T6" s="643"/>
    </row>
    <row r="7" spans="1:20" ht="13.5" customHeight="1" x14ac:dyDescent="0.25">
      <c r="A7" s="514" t="s">
        <v>62</v>
      </c>
      <c r="B7" s="515"/>
      <c r="C7" s="515"/>
      <c r="D7" s="555"/>
      <c r="E7" s="555"/>
      <c r="F7" s="55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5">
      <c r="A8" s="335" t="s">
        <v>278</v>
      </c>
      <c r="B8" s="336" t="s">
        <v>279</v>
      </c>
      <c r="C8" s="337" t="s">
        <v>65</v>
      </c>
      <c r="D8" s="338" t="s">
        <v>66</v>
      </c>
      <c r="E8" s="338" t="s">
        <v>67</v>
      </c>
      <c r="F8" s="339">
        <v>60</v>
      </c>
      <c r="G8" s="340">
        <v>2</v>
      </c>
      <c r="H8" s="341">
        <v>9</v>
      </c>
      <c r="I8" s="342" t="s">
        <v>68</v>
      </c>
      <c r="J8" s="340">
        <v>2</v>
      </c>
      <c r="K8" s="341">
        <v>9</v>
      </c>
      <c r="L8" s="343" t="s">
        <v>68</v>
      </c>
      <c r="M8" s="340">
        <v>2</v>
      </c>
      <c r="N8" s="341">
        <v>9</v>
      </c>
      <c r="O8" s="342" t="s">
        <v>68</v>
      </c>
      <c r="P8" s="340">
        <v>2</v>
      </c>
      <c r="Q8" s="341">
        <v>9</v>
      </c>
      <c r="R8" s="343" t="s">
        <v>68</v>
      </c>
      <c r="S8" s="344">
        <f>SUM(G8,J8,M8,P8)*15</f>
        <v>120</v>
      </c>
      <c r="T8" s="345">
        <f>SUM(H8,K8,N8,Q8)</f>
        <v>36</v>
      </c>
    </row>
    <row r="9" spans="1:20" ht="13.5" customHeight="1" x14ac:dyDescent="0.25">
      <c r="A9" s="346" t="s">
        <v>262</v>
      </c>
      <c r="B9" s="347" t="s">
        <v>263</v>
      </c>
      <c r="C9" s="348" t="s">
        <v>65</v>
      </c>
      <c r="D9" s="337" t="s">
        <v>70</v>
      </c>
      <c r="E9" s="337" t="s">
        <v>67</v>
      </c>
      <c r="F9" s="349">
        <v>60</v>
      </c>
      <c r="G9" s="340">
        <v>2</v>
      </c>
      <c r="H9" s="341">
        <v>2</v>
      </c>
      <c r="I9" s="342" t="s">
        <v>67</v>
      </c>
      <c r="J9" s="340">
        <v>2</v>
      </c>
      <c r="K9" s="341">
        <v>2</v>
      </c>
      <c r="L9" s="343" t="s">
        <v>67</v>
      </c>
      <c r="M9" s="340">
        <v>2</v>
      </c>
      <c r="N9" s="341">
        <v>2</v>
      </c>
      <c r="O9" s="342" t="s">
        <v>67</v>
      </c>
      <c r="P9" s="340">
        <v>2</v>
      </c>
      <c r="Q9" s="341">
        <v>2</v>
      </c>
      <c r="R9" s="343" t="s">
        <v>67</v>
      </c>
      <c r="S9" s="344">
        <f t="shared" ref="S9:S14" si="0">SUM(G9,J9,M9,P9)*15</f>
        <v>120</v>
      </c>
      <c r="T9" s="350">
        <f t="shared" ref="T9:T14" si="1">SUM(H9,K9,N9,Q9)</f>
        <v>8</v>
      </c>
    </row>
    <row r="10" spans="1:20" ht="13.5" customHeight="1" x14ac:dyDescent="0.25">
      <c r="A10" s="346" t="s">
        <v>264</v>
      </c>
      <c r="B10" s="347" t="s">
        <v>265</v>
      </c>
      <c r="C10" s="348" t="s">
        <v>65</v>
      </c>
      <c r="D10" s="351" t="s">
        <v>70</v>
      </c>
      <c r="E10" s="351" t="s">
        <v>67</v>
      </c>
      <c r="F10" s="352">
        <v>60</v>
      </c>
      <c r="G10" s="353">
        <v>2</v>
      </c>
      <c r="H10" s="354">
        <v>2</v>
      </c>
      <c r="I10" s="355" t="s">
        <v>67</v>
      </c>
      <c r="J10" s="353">
        <v>2</v>
      </c>
      <c r="K10" s="354">
        <v>2</v>
      </c>
      <c r="L10" s="356" t="s">
        <v>67</v>
      </c>
      <c r="M10" s="353">
        <v>2</v>
      </c>
      <c r="N10" s="354">
        <v>2</v>
      </c>
      <c r="O10" s="355" t="s">
        <v>67</v>
      </c>
      <c r="P10" s="353">
        <v>2</v>
      </c>
      <c r="Q10" s="354">
        <v>2</v>
      </c>
      <c r="R10" s="356" t="s">
        <v>67</v>
      </c>
      <c r="S10" s="357">
        <f t="shared" si="0"/>
        <v>120</v>
      </c>
      <c r="T10" s="350">
        <f t="shared" si="1"/>
        <v>8</v>
      </c>
    </row>
    <row r="11" spans="1:20" ht="13.5" customHeight="1" thickBot="1" x14ac:dyDescent="0.3">
      <c r="A11" s="358" t="s">
        <v>266</v>
      </c>
      <c r="B11" s="347" t="s">
        <v>267</v>
      </c>
      <c r="C11" s="359" t="s">
        <v>268</v>
      </c>
      <c r="D11" s="359" t="s">
        <v>70</v>
      </c>
      <c r="E11" s="359" t="s">
        <v>67</v>
      </c>
      <c r="F11" s="360">
        <v>60</v>
      </c>
      <c r="G11" s="361">
        <v>1</v>
      </c>
      <c r="H11" s="362">
        <v>2</v>
      </c>
      <c r="I11" s="363" t="s">
        <v>67</v>
      </c>
      <c r="J11" s="361">
        <v>1</v>
      </c>
      <c r="K11" s="362">
        <v>2</v>
      </c>
      <c r="L11" s="364" t="s">
        <v>67</v>
      </c>
      <c r="M11" s="361">
        <v>1</v>
      </c>
      <c r="N11" s="362">
        <v>2</v>
      </c>
      <c r="O11" s="363" t="s">
        <v>67</v>
      </c>
      <c r="P11" s="361">
        <v>1</v>
      </c>
      <c r="Q11" s="362">
        <v>2</v>
      </c>
      <c r="R11" s="364" t="s">
        <v>67</v>
      </c>
      <c r="S11" s="365">
        <f t="shared" si="0"/>
        <v>60</v>
      </c>
      <c r="T11" s="366">
        <f t="shared" si="1"/>
        <v>8</v>
      </c>
    </row>
    <row r="12" spans="1:20" ht="13.5" customHeight="1" x14ac:dyDescent="0.25">
      <c r="A12" s="367" t="s">
        <v>269</v>
      </c>
      <c r="B12" s="333" t="s">
        <v>270</v>
      </c>
      <c r="C12" s="337" t="s">
        <v>65</v>
      </c>
      <c r="D12" s="337" t="s">
        <v>70</v>
      </c>
      <c r="E12" s="337" t="s">
        <v>74</v>
      </c>
      <c r="F12" s="349">
        <v>45</v>
      </c>
      <c r="G12" s="340">
        <v>2</v>
      </c>
      <c r="H12" s="341">
        <v>3</v>
      </c>
      <c r="I12" s="343" t="s">
        <v>68</v>
      </c>
      <c r="J12" s="340">
        <v>2</v>
      </c>
      <c r="K12" s="341">
        <v>3</v>
      </c>
      <c r="L12" s="343" t="s">
        <v>68</v>
      </c>
      <c r="M12" s="340"/>
      <c r="N12" s="341"/>
      <c r="O12" s="343"/>
      <c r="P12" s="340"/>
      <c r="Q12" s="341"/>
      <c r="R12" s="343"/>
      <c r="S12" s="368">
        <f t="shared" si="0"/>
        <v>60</v>
      </c>
      <c r="T12" s="345">
        <f t="shared" si="1"/>
        <v>6</v>
      </c>
    </row>
    <row r="13" spans="1:20" ht="13.5" customHeight="1" x14ac:dyDescent="0.25">
      <c r="A13" s="367" t="s">
        <v>75</v>
      </c>
      <c r="B13" s="369" t="s">
        <v>271</v>
      </c>
      <c r="C13" s="370" t="s">
        <v>65</v>
      </c>
      <c r="D13" s="337" t="s">
        <v>70</v>
      </c>
      <c r="E13" s="337" t="s">
        <v>77</v>
      </c>
      <c r="F13" s="349">
        <v>45</v>
      </c>
      <c r="G13" s="340">
        <v>2</v>
      </c>
      <c r="H13" s="341">
        <v>3</v>
      </c>
      <c r="I13" s="343" t="s">
        <v>67</v>
      </c>
      <c r="J13" s="340">
        <v>2</v>
      </c>
      <c r="K13" s="341">
        <v>3</v>
      </c>
      <c r="L13" s="343" t="s">
        <v>67</v>
      </c>
      <c r="M13" s="340"/>
      <c r="N13" s="341"/>
      <c r="O13" s="343"/>
      <c r="P13" s="340"/>
      <c r="Q13" s="341"/>
      <c r="R13" s="343"/>
      <c r="S13" s="368">
        <f t="shared" si="0"/>
        <v>60</v>
      </c>
      <c r="T13" s="345">
        <f t="shared" si="1"/>
        <v>6</v>
      </c>
    </row>
    <row r="14" spans="1:20" ht="13.5" customHeight="1" x14ac:dyDescent="0.25">
      <c r="A14" s="371" t="s">
        <v>272</v>
      </c>
      <c r="B14" s="347" t="s">
        <v>273</v>
      </c>
      <c r="C14" s="348" t="s">
        <v>65</v>
      </c>
      <c r="D14" s="370" t="s">
        <v>70</v>
      </c>
      <c r="E14" s="370" t="s">
        <v>77</v>
      </c>
      <c r="F14" s="372">
        <v>45</v>
      </c>
      <c r="G14" s="353">
        <v>2</v>
      </c>
      <c r="H14" s="354">
        <v>3</v>
      </c>
      <c r="I14" s="356" t="s">
        <v>67</v>
      </c>
      <c r="J14" s="353">
        <v>2</v>
      </c>
      <c r="K14" s="354">
        <v>3</v>
      </c>
      <c r="L14" s="356" t="s">
        <v>67</v>
      </c>
      <c r="M14" s="353"/>
      <c r="N14" s="354"/>
      <c r="O14" s="356"/>
      <c r="P14" s="353"/>
      <c r="Q14" s="354"/>
      <c r="R14" s="356"/>
      <c r="S14" s="373">
        <f t="shared" si="0"/>
        <v>60</v>
      </c>
      <c r="T14" s="350">
        <f t="shared" si="1"/>
        <v>6</v>
      </c>
    </row>
    <row r="15" spans="1:20" ht="13.5" customHeight="1" thickBot="1" x14ac:dyDescent="0.3">
      <c r="A15" s="374" t="s">
        <v>78</v>
      </c>
      <c r="B15" s="347" t="s">
        <v>79</v>
      </c>
      <c r="C15" s="348" t="s">
        <v>65</v>
      </c>
      <c r="D15" s="375" t="s">
        <v>70</v>
      </c>
      <c r="E15" s="375" t="s">
        <v>77</v>
      </c>
      <c r="F15" s="376">
        <v>45</v>
      </c>
      <c r="G15" s="377"/>
      <c r="H15" s="378"/>
      <c r="I15" s="379"/>
      <c r="J15" s="377"/>
      <c r="K15" s="378"/>
      <c r="L15" s="379"/>
      <c r="M15" s="377">
        <v>2</v>
      </c>
      <c r="N15" s="378">
        <v>2</v>
      </c>
      <c r="O15" s="379" t="s">
        <v>67</v>
      </c>
      <c r="P15" s="377">
        <v>2</v>
      </c>
      <c r="Q15" s="378">
        <v>2</v>
      </c>
      <c r="R15" s="379" t="s">
        <v>67</v>
      </c>
      <c r="S15" s="380">
        <f>SUM(G15,J15,M15,P15)*15</f>
        <v>60</v>
      </c>
      <c r="T15" s="381">
        <f>SUM(H15,K15,N15,Q15)</f>
        <v>4</v>
      </c>
    </row>
    <row r="16" spans="1:20" ht="13.5" customHeight="1" thickTop="1" thickBot="1" x14ac:dyDescent="0.3">
      <c r="A16" s="514" t="s">
        <v>280</v>
      </c>
      <c r="B16" s="515"/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6"/>
    </row>
    <row r="17" spans="1:20" ht="13.5" customHeight="1" x14ac:dyDescent="0.25">
      <c r="A17" s="382" t="s">
        <v>281</v>
      </c>
      <c r="B17" s="369" t="s">
        <v>441</v>
      </c>
      <c r="C17" s="370" t="s">
        <v>65</v>
      </c>
      <c r="D17" s="370" t="s">
        <v>66</v>
      </c>
      <c r="E17" s="370" t="s">
        <v>67</v>
      </c>
      <c r="F17" s="372">
        <v>60</v>
      </c>
      <c r="G17" s="353">
        <v>1</v>
      </c>
      <c r="H17" s="354">
        <v>3</v>
      </c>
      <c r="I17" s="355" t="s">
        <v>68</v>
      </c>
      <c r="J17" s="353">
        <v>1</v>
      </c>
      <c r="K17" s="354">
        <v>3</v>
      </c>
      <c r="L17" s="356" t="s">
        <v>68</v>
      </c>
      <c r="M17" s="353">
        <v>1</v>
      </c>
      <c r="N17" s="354">
        <v>3</v>
      </c>
      <c r="O17" s="355" t="s">
        <v>68</v>
      </c>
      <c r="P17" s="353">
        <v>1</v>
      </c>
      <c r="Q17" s="354">
        <v>3</v>
      </c>
      <c r="R17" s="356" t="s">
        <v>68</v>
      </c>
      <c r="S17" s="357">
        <f t="shared" ref="S17:S18" si="2">SUM(G17,J17,M17,P17)*15</f>
        <v>60</v>
      </c>
      <c r="T17" s="350">
        <f t="shared" ref="T17:T18" si="3">SUM(H17,K17,N17,Q17)</f>
        <v>12</v>
      </c>
    </row>
    <row r="18" spans="1:20" ht="13.5" customHeight="1" thickBot="1" x14ac:dyDescent="0.3">
      <c r="A18" s="382" t="s">
        <v>282</v>
      </c>
      <c r="B18" s="347" t="s">
        <v>442</v>
      </c>
      <c r="C18" s="348" t="s">
        <v>65</v>
      </c>
      <c r="D18" s="375" t="s">
        <v>66</v>
      </c>
      <c r="E18" s="375" t="s">
        <v>67</v>
      </c>
      <c r="F18" s="376">
        <v>60</v>
      </c>
      <c r="G18" s="377">
        <v>1</v>
      </c>
      <c r="H18" s="378">
        <v>3</v>
      </c>
      <c r="I18" s="383" t="s">
        <v>68</v>
      </c>
      <c r="J18" s="377">
        <v>1</v>
      </c>
      <c r="K18" s="378">
        <v>3</v>
      </c>
      <c r="L18" s="379" t="s">
        <v>68</v>
      </c>
      <c r="M18" s="377">
        <v>1</v>
      </c>
      <c r="N18" s="378">
        <v>3</v>
      </c>
      <c r="O18" s="383" t="s">
        <v>68</v>
      </c>
      <c r="P18" s="377">
        <v>1</v>
      </c>
      <c r="Q18" s="378">
        <v>3</v>
      </c>
      <c r="R18" s="379" t="s">
        <v>68</v>
      </c>
      <c r="S18" s="384">
        <f t="shared" si="2"/>
        <v>60</v>
      </c>
      <c r="T18" s="381">
        <f t="shared" si="3"/>
        <v>12</v>
      </c>
    </row>
    <row r="19" spans="1:20" ht="13.5" customHeight="1" thickTop="1" thickBot="1" x14ac:dyDescent="0.3">
      <c r="A19" s="514" t="s">
        <v>274</v>
      </c>
      <c r="B19" s="515"/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6"/>
    </row>
    <row r="20" spans="1:20" ht="13.5" customHeight="1" thickBot="1" x14ac:dyDescent="0.3">
      <c r="A20" s="385" t="s">
        <v>81</v>
      </c>
      <c r="B20" s="386"/>
      <c r="C20" s="387"/>
      <c r="D20" s="387"/>
      <c r="E20" s="387"/>
      <c r="F20" s="388"/>
      <c r="G20" s="389"/>
      <c r="H20" s="390">
        <v>3</v>
      </c>
      <c r="I20" s="391"/>
      <c r="J20" s="389"/>
      <c r="K20" s="390">
        <v>3</v>
      </c>
      <c r="L20" s="391"/>
      <c r="M20" s="389"/>
      <c r="N20" s="390">
        <v>3</v>
      </c>
      <c r="O20" s="391"/>
      <c r="P20" s="389"/>
      <c r="Q20" s="390">
        <v>2</v>
      </c>
      <c r="R20" s="392"/>
      <c r="S20" s="393">
        <f t="shared" ref="S20:S21" si="4">SUM(G20,J20,M20,P20)*15</f>
        <v>0</v>
      </c>
      <c r="T20" s="394">
        <f>SUM(H20,K20,N20,,Q20)</f>
        <v>11</v>
      </c>
    </row>
    <row r="21" spans="1:20" ht="13.5" customHeight="1" thickTop="1" thickBot="1" x14ac:dyDescent="0.3">
      <c r="A21" s="395" t="s">
        <v>82</v>
      </c>
      <c r="B21" s="396" t="s">
        <v>83</v>
      </c>
      <c r="C21" s="397"/>
      <c r="D21" s="397"/>
      <c r="E21" s="397"/>
      <c r="F21" s="398"/>
      <c r="G21" s="389"/>
      <c r="H21" s="390"/>
      <c r="I21" s="391"/>
      <c r="J21" s="389"/>
      <c r="K21" s="390"/>
      <c r="L21" s="391"/>
      <c r="M21" s="389">
        <v>0</v>
      </c>
      <c r="N21" s="390">
        <v>7</v>
      </c>
      <c r="O21" s="391" t="s">
        <v>67</v>
      </c>
      <c r="P21" s="389">
        <v>0</v>
      </c>
      <c r="Q21" s="390">
        <v>8</v>
      </c>
      <c r="R21" s="392" t="s">
        <v>67</v>
      </c>
      <c r="S21" s="393">
        <f t="shared" si="4"/>
        <v>0</v>
      </c>
      <c r="T21" s="394">
        <f>SUM(H21,K21,N21,,Q21)</f>
        <v>15</v>
      </c>
    </row>
    <row r="22" spans="1:20" ht="13.5" customHeight="1" thickTop="1" thickBot="1" x14ac:dyDescent="0.3">
      <c r="A22" s="631" t="s">
        <v>85</v>
      </c>
      <c r="B22" s="632"/>
      <c r="C22" s="632"/>
      <c r="D22" s="632"/>
      <c r="E22" s="632"/>
      <c r="F22" s="633"/>
      <c r="G22" s="399">
        <f>SUM(G8:G15,G17,G20:G21)</f>
        <v>14</v>
      </c>
      <c r="H22" s="400">
        <f>SUM(H8:H15,H17,H20:H21)</f>
        <v>30</v>
      </c>
      <c r="I22" s="401"/>
      <c r="J22" s="399">
        <f>SUM(J8:J15,J17,J20:J21)</f>
        <v>14</v>
      </c>
      <c r="K22" s="400">
        <f>SUM(K8:K15,K17,K20:K21)</f>
        <v>30</v>
      </c>
      <c r="L22" s="401"/>
      <c r="M22" s="399">
        <f>SUM(M8:M11,M15,M17,M21,M20)</f>
        <v>10</v>
      </c>
      <c r="N22" s="400">
        <f>SUM(N8:N15,N17,N20:N21)</f>
        <v>30</v>
      </c>
      <c r="O22" s="401"/>
      <c r="P22" s="399">
        <f>SUM(P8:P15,P17,P20:P21)</f>
        <v>10</v>
      </c>
      <c r="Q22" s="400">
        <f>SUM(Q8:Q15,Q17,Q20:Q21)</f>
        <v>30</v>
      </c>
      <c r="R22" s="401"/>
      <c r="S22" s="402">
        <f>SUM(S8:S15,S17,S20,S21)</f>
        <v>720</v>
      </c>
      <c r="T22" s="403">
        <f>SUM(T8:T15,T17,T20,T21)</f>
        <v>120</v>
      </c>
    </row>
    <row r="23" spans="1:20" ht="12" customHeight="1" thickTop="1" x14ac:dyDescent="0.25">
      <c r="A23" s="404"/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332"/>
      <c r="T23" s="332"/>
    </row>
    <row r="24" spans="1:20" ht="12" customHeight="1" x14ac:dyDescent="0.25">
      <c r="A24" s="404" t="s">
        <v>86</v>
      </c>
      <c r="B24" s="404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332"/>
    </row>
    <row r="25" spans="1:20" ht="12" customHeight="1" x14ac:dyDescent="0.25">
      <c r="A25" s="404" t="s">
        <v>87</v>
      </c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332"/>
    </row>
    <row r="26" spans="1:20" ht="12" customHeight="1" x14ac:dyDescent="0.25">
      <c r="A26" s="404"/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5"/>
    </row>
    <row r="27" spans="1:20" ht="12" customHeight="1" x14ac:dyDescent="0.25">
      <c r="A27" s="406" t="s">
        <v>89</v>
      </c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5"/>
    </row>
    <row r="28" spans="1:20" ht="12" customHeight="1" x14ac:dyDescent="0.25">
      <c r="A28" s="407" t="s">
        <v>90</v>
      </c>
      <c r="B28" s="404"/>
      <c r="C28" s="404"/>
      <c r="D28" s="404" t="s">
        <v>91</v>
      </c>
      <c r="E28" s="407"/>
      <c r="F28" s="404"/>
      <c r="G28" s="404" t="s">
        <v>92</v>
      </c>
      <c r="H28" s="407"/>
      <c r="I28" s="404"/>
      <c r="J28" s="404"/>
      <c r="K28" s="407"/>
      <c r="L28" s="407"/>
      <c r="M28" s="407" t="s">
        <v>93</v>
      </c>
      <c r="N28" s="407"/>
      <c r="O28" s="404"/>
      <c r="P28" s="407"/>
      <c r="Q28" s="404"/>
      <c r="R28" s="405"/>
      <c r="S28" s="404"/>
      <c r="T28" s="332"/>
    </row>
    <row r="29" spans="1:20" ht="12" customHeight="1" x14ac:dyDescent="0.25">
      <c r="A29" s="407" t="s">
        <v>94</v>
      </c>
      <c r="B29" s="404"/>
      <c r="C29" s="404"/>
      <c r="D29" s="404" t="s">
        <v>95</v>
      </c>
      <c r="E29" s="407"/>
      <c r="F29" s="404"/>
      <c r="G29" s="404" t="s">
        <v>96</v>
      </c>
      <c r="H29" s="407"/>
      <c r="I29" s="404"/>
      <c r="J29" s="404"/>
      <c r="K29" s="407"/>
      <c r="L29" s="407"/>
      <c r="M29" s="407" t="s">
        <v>97</v>
      </c>
      <c r="N29" s="407"/>
      <c r="O29" s="404"/>
      <c r="P29" s="407"/>
      <c r="Q29" s="404"/>
      <c r="R29" s="405"/>
      <c r="S29" s="404"/>
      <c r="T29" s="332"/>
    </row>
    <row r="30" spans="1:20" ht="12" customHeight="1" x14ac:dyDescent="0.25">
      <c r="A30" s="404" t="s">
        <v>98</v>
      </c>
      <c r="B30" s="404"/>
      <c r="C30" s="404"/>
      <c r="D30" s="404" t="s">
        <v>99</v>
      </c>
      <c r="E30" s="404"/>
      <c r="F30" s="404"/>
      <c r="G30" s="404" t="s">
        <v>100</v>
      </c>
      <c r="H30" s="404"/>
      <c r="I30" s="404"/>
      <c r="J30" s="404"/>
      <c r="K30" s="404"/>
      <c r="L30" s="404"/>
      <c r="M30" s="404" t="s">
        <v>101</v>
      </c>
      <c r="N30" s="404"/>
      <c r="O30" s="404"/>
      <c r="P30" s="404"/>
      <c r="Q30" s="404"/>
      <c r="R30" s="332"/>
      <c r="S30" s="404"/>
      <c r="T30" s="332"/>
    </row>
    <row r="31" spans="1:20" ht="12" customHeight="1" x14ac:dyDescent="0.25">
      <c r="A31" s="404" t="s">
        <v>102</v>
      </c>
      <c r="B31" s="404"/>
      <c r="C31" s="404"/>
      <c r="D31" s="404"/>
      <c r="E31" s="404"/>
      <c r="F31" s="404"/>
      <c r="G31" s="404" t="s">
        <v>103</v>
      </c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332"/>
      <c r="S31" s="404"/>
      <c r="T31" s="332"/>
    </row>
    <row r="32" spans="1:20" ht="12" customHeight="1" x14ac:dyDescent="0.25">
      <c r="A32" s="404" t="s">
        <v>104</v>
      </c>
      <c r="B32" s="404"/>
      <c r="C32" s="404"/>
      <c r="D32" s="404"/>
      <c r="E32" s="404"/>
      <c r="F32" s="404"/>
      <c r="G32" s="404" t="s">
        <v>105</v>
      </c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332"/>
      <c r="S32" s="404"/>
      <c r="T32" s="332"/>
    </row>
    <row r="33" spans="1:20" ht="12" customHeight="1" x14ac:dyDescent="0.25">
      <c r="A33" s="161" t="s">
        <v>275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332"/>
    </row>
    <row r="34" spans="1:20" ht="12" customHeight="1" x14ac:dyDescent="0.25">
      <c r="A34" s="404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332"/>
    </row>
    <row r="35" spans="1:20" ht="12" customHeight="1" x14ac:dyDescent="0.25">
      <c r="A35" s="406" t="s">
        <v>106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332"/>
      <c r="T35" s="332"/>
    </row>
    <row r="36" spans="1:20" ht="12" customHeight="1" x14ac:dyDescent="0.25">
      <c r="A36" s="404" t="s">
        <v>276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332"/>
    </row>
    <row r="37" spans="1:20" ht="12" customHeight="1" x14ac:dyDescent="0.25">
      <c r="A37" s="404" t="s">
        <v>108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332"/>
    </row>
    <row r="38" spans="1:20" ht="12" customHeight="1" x14ac:dyDescent="0.25">
      <c r="A38" s="404" t="s">
        <v>109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332"/>
    </row>
    <row r="39" spans="1:20" ht="12" customHeight="1" x14ac:dyDescent="0.25">
      <c r="A39" s="404" t="s">
        <v>110</v>
      </c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332"/>
    </row>
    <row r="40" spans="1:20" ht="12" customHeight="1" x14ac:dyDescent="0.25">
      <c r="A40" s="404" t="s">
        <v>111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332"/>
    </row>
  </sheetData>
  <sheetProtection password="CEBE" sheet="1" objects="1" scenarios="1"/>
  <mergeCells count="22">
    <mergeCell ref="A1:T1"/>
    <mergeCell ref="A2:T2"/>
    <mergeCell ref="A3:T3"/>
    <mergeCell ref="A4:F4"/>
    <mergeCell ref="G4:R4"/>
    <mergeCell ref="S4:T4"/>
    <mergeCell ref="A7:T7"/>
    <mergeCell ref="A16:T16"/>
    <mergeCell ref="A19:T19"/>
    <mergeCell ref="A22:F22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1:U37"/>
  <sheetViews>
    <sheetView workbookViewId="0">
      <selection sqref="A1:T1"/>
    </sheetView>
  </sheetViews>
  <sheetFormatPr defaultRowHeight="15" x14ac:dyDescent="0.25"/>
  <cols>
    <col min="1" max="1" width="35.5703125" customWidth="1"/>
    <col min="2" max="2" width="11.7109375" customWidth="1"/>
    <col min="3" max="3" width="12.140625" customWidth="1"/>
    <col min="4" max="6" width="5" customWidth="1"/>
    <col min="7" max="18" width="3.7109375" customWidth="1"/>
    <col min="19" max="20" width="4.85546875" customWidth="1"/>
  </cols>
  <sheetData>
    <row r="1" spans="1:21" ht="15.75" thickTop="1" x14ac:dyDescent="0.25">
      <c r="A1" s="499" t="s">
        <v>450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1" ht="15.75" thickBot="1" x14ac:dyDescent="0.3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1" ht="15.75" thickBot="1" x14ac:dyDescent="0.3">
      <c r="A3" s="511" t="s">
        <v>447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1" ht="15.75" thickBot="1" x14ac:dyDescent="0.3">
      <c r="A4" s="517" t="s">
        <v>45</v>
      </c>
      <c r="B4" s="518"/>
      <c r="C4" s="518"/>
      <c r="D4" s="518"/>
      <c r="E4" s="518"/>
      <c r="F4" s="519"/>
      <c r="G4" s="615" t="s">
        <v>46</v>
      </c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7"/>
      <c r="S4" s="615"/>
      <c r="T4" s="630"/>
    </row>
    <row r="5" spans="1:21" ht="16.899999999999999" customHeight="1" thickBot="1" x14ac:dyDescent="0.3">
      <c r="A5" s="622" t="s">
        <v>47</v>
      </c>
      <c r="B5" s="624" t="s">
        <v>48</v>
      </c>
      <c r="C5" s="626" t="s">
        <v>49</v>
      </c>
      <c r="D5" s="626" t="s">
        <v>50</v>
      </c>
      <c r="E5" s="626" t="s">
        <v>51</v>
      </c>
      <c r="F5" s="628" t="s">
        <v>52</v>
      </c>
      <c r="G5" s="615" t="s">
        <v>53</v>
      </c>
      <c r="H5" s="616"/>
      <c r="I5" s="617"/>
      <c r="J5" s="615" t="s">
        <v>54</v>
      </c>
      <c r="K5" s="616"/>
      <c r="L5" s="617"/>
      <c r="M5" s="615" t="s">
        <v>55</v>
      </c>
      <c r="N5" s="616"/>
      <c r="O5" s="617"/>
      <c r="P5" s="615" t="s">
        <v>56</v>
      </c>
      <c r="Q5" s="616"/>
      <c r="R5" s="617"/>
      <c r="S5" s="618" t="s">
        <v>57</v>
      </c>
      <c r="T5" s="620" t="s">
        <v>58</v>
      </c>
    </row>
    <row r="6" spans="1:21" ht="17.45" customHeight="1" thickBot="1" x14ac:dyDescent="0.3">
      <c r="A6" s="656"/>
      <c r="B6" s="657"/>
      <c r="C6" s="658"/>
      <c r="D6" s="658"/>
      <c r="E6" s="658"/>
      <c r="F6" s="659"/>
      <c r="G6" s="173" t="s">
        <v>59</v>
      </c>
      <c r="H6" s="174" t="s">
        <v>60</v>
      </c>
      <c r="I6" s="262" t="s">
        <v>61</v>
      </c>
      <c r="J6" s="173" t="s">
        <v>59</v>
      </c>
      <c r="K6" s="174" t="s">
        <v>60</v>
      </c>
      <c r="L6" s="262" t="s">
        <v>61</v>
      </c>
      <c r="M6" s="173" t="s">
        <v>59</v>
      </c>
      <c r="N6" s="174" t="s">
        <v>60</v>
      </c>
      <c r="O6" s="262" t="s">
        <v>61</v>
      </c>
      <c r="P6" s="173" t="s">
        <v>59</v>
      </c>
      <c r="Q6" s="174" t="s">
        <v>60</v>
      </c>
      <c r="R6" s="175" t="s">
        <v>61</v>
      </c>
      <c r="S6" s="654"/>
      <c r="T6" s="655"/>
    </row>
    <row r="7" spans="1:21" ht="13.5" customHeight="1" thickTop="1" thickBot="1" x14ac:dyDescent="0.3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1" ht="13.5" customHeight="1" x14ac:dyDescent="0.25">
      <c r="A8" s="75" t="s">
        <v>451</v>
      </c>
      <c r="B8" s="157" t="s">
        <v>459</v>
      </c>
      <c r="C8" s="203" t="s">
        <v>65</v>
      </c>
      <c r="D8" s="203" t="s">
        <v>66</v>
      </c>
      <c r="E8" s="203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201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201" t="s">
        <v>68</v>
      </c>
      <c r="S8" s="234">
        <f>SUM(G8,J8,M8,P8)*15</f>
        <v>120</v>
      </c>
      <c r="T8" s="202">
        <f>SUM(H8,K8,N8,Q8)</f>
        <v>36</v>
      </c>
    </row>
    <row r="9" spans="1:21" ht="13.5" customHeight="1" x14ac:dyDescent="0.25">
      <c r="A9" s="7" t="s">
        <v>452</v>
      </c>
      <c r="B9" s="251" t="s">
        <v>460</v>
      </c>
      <c r="C9" s="184" t="s">
        <v>65</v>
      </c>
      <c r="D9" s="184" t="s">
        <v>66</v>
      </c>
      <c r="E9" s="184" t="s">
        <v>67</v>
      </c>
      <c r="F9" s="185">
        <v>60</v>
      </c>
      <c r="G9" s="186">
        <v>1</v>
      </c>
      <c r="H9" s="187">
        <v>3</v>
      </c>
      <c r="I9" s="8" t="s">
        <v>68</v>
      </c>
      <c r="J9" s="186">
        <v>1</v>
      </c>
      <c r="K9" s="187">
        <v>3</v>
      </c>
      <c r="L9" s="188" t="s">
        <v>68</v>
      </c>
      <c r="M9" s="186">
        <v>1</v>
      </c>
      <c r="N9" s="187">
        <v>3</v>
      </c>
      <c r="O9" s="8" t="s">
        <v>68</v>
      </c>
      <c r="P9" s="186">
        <v>1</v>
      </c>
      <c r="Q9" s="187">
        <v>3</v>
      </c>
      <c r="R9" s="188" t="s">
        <v>68</v>
      </c>
      <c r="S9" s="48">
        <f t="shared" ref="S9:S14" si="0">SUM(G9,J9,M9,P9)*15</f>
        <v>60</v>
      </c>
      <c r="T9" s="282">
        <f>SUM(H9,K9,N9,Q9)</f>
        <v>12</v>
      </c>
      <c r="U9" s="283"/>
    </row>
    <row r="10" spans="1:21" ht="13.5" customHeight="1" x14ac:dyDescent="0.25">
      <c r="A10" s="190" t="s">
        <v>453</v>
      </c>
      <c r="B10" s="157" t="s">
        <v>462</v>
      </c>
      <c r="C10" s="203" t="s">
        <v>65</v>
      </c>
      <c r="D10" s="203" t="s">
        <v>70</v>
      </c>
      <c r="E10" s="203" t="s">
        <v>67</v>
      </c>
      <c r="F10" s="204">
        <v>60</v>
      </c>
      <c r="G10" s="193">
        <v>2</v>
      </c>
      <c r="H10" s="194">
        <v>3</v>
      </c>
      <c r="I10" s="201" t="s">
        <v>67</v>
      </c>
      <c r="J10" s="193">
        <v>2</v>
      </c>
      <c r="K10" s="194">
        <v>3</v>
      </c>
      <c r="L10" s="1" t="s">
        <v>67</v>
      </c>
      <c r="M10" s="193">
        <v>2</v>
      </c>
      <c r="N10" s="194">
        <v>3</v>
      </c>
      <c r="O10" s="201" t="s">
        <v>67</v>
      </c>
      <c r="P10" s="193">
        <v>2</v>
      </c>
      <c r="Q10" s="194">
        <v>3</v>
      </c>
      <c r="R10" s="1" t="s">
        <v>67</v>
      </c>
      <c r="S10" s="234">
        <f t="shared" si="0"/>
        <v>120</v>
      </c>
      <c r="T10" s="202">
        <f t="shared" ref="T10:T14" si="1">SUM(H10,K10,N10,Q10)</f>
        <v>12</v>
      </c>
    </row>
    <row r="11" spans="1:21" ht="13.5" customHeight="1" thickBot="1" x14ac:dyDescent="0.3">
      <c r="A11" s="197" t="s">
        <v>262</v>
      </c>
      <c r="B11" s="159" t="s">
        <v>263</v>
      </c>
      <c r="C11" s="199" t="s">
        <v>65</v>
      </c>
      <c r="D11" s="199" t="s">
        <v>70</v>
      </c>
      <c r="E11" s="199" t="s">
        <v>67</v>
      </c>
      <c r="F11" s="200">
        <v>60</v>
      </c>
      <c r="G11" s="52">
        <v>2</v>
      </c>
      <c r="H11" s="53">
        <v>2</v>
      </c>
      <c r="I11" s="54" t="s">
        <v>67</v>
      </c>
      <c r="J11" s="52">
        <v>2</v>
      </c>
      <c r="K11" s="53">
        <v>2</v>
      </c>
      <c r="L11" s="5" t="s">
        <v>67</v>
      </c>
      <c r="M11" s="52">
        <v>2</v>
      </c>
      <c r="N11" s="53">
        <v>2</v>
      </c>
      <c r="O11" s="54" t="s">
        <v>67</v>
      </c>
      <c r="P11" s="52">
        <v>2</v>
      </c>
      <c r="Q11" s="53">
        <v>2</v>
      </c>
      <c r="R11" s="54" t="s">
        <v>67</v>
      </c>
      <c r="S11" s="55">
        <f t="shared" si="0"/>
        <v>120</v>
      </c>
      <c r="T11" s="56">
        <f t="shared" si="1"/>
        <v>8</v>
      </c>
    </row>
    <row r="12" spans="1:21" ht="13.5" customHeight="1" x14ac:dyDescent="0.25">
      <c r="A12" s="190" t="s">
        <v>269</v>
      </c>
      <c r="B12" s="158" t="s">
        <v>270</v>
      </c>
      <c r="C12" s="203" t="s">
        <v>65</v>
      </c>
      <c r="D12" s="203" t="s">
        <v>70</v>
      </c>
      <c r="E12" s="203" t="s">
        <v>74</v>
      </c>
      <c r="F12" s="204">
        <v>45</v>
      </c>
      <c r="G12" s="193">
        <v>2</v>
      </c>
      <c r="H12" s="194">
        <v>3</v>
      </c>
      <c r="I12" s="195" t="s">
        <v>68</v>
      </c>
      <c r="J12" s="193">
        <v>2</v>
      </c>
      <c r="K12" s="194">
        <v>3</v>
      </c>
      <c r="L12" s="195" t="s">
        <v>68</v>
      </c>
      <c r="M12" s="193"/>
      <c r="N12" s="194"/>
      <c r="O12" s="195"/>
      <c r="P12" s="193"/>
      <c r="Q12" s="194"/>
      <c r="R12" s="195"/>
      <c r="S12" s="235">
        <f t="shared" si="0"/>
        <v>60</v>
      </c>
      <c r="T12" s="202">
        <f t="shared" si="1"/>
        <v>6</v>
      </c>
    </row>
    <row r="13" spans="1:21" ht="13.5" customHeight="1" x14ac:dyDescent="0.25">
      <c r="A13" s="190" t="s">
        <v>75</v>
      </c>
      <c r="B13" s="251" t="s">
        <v>271</v>
      </c>
      <c r="C13" s="203" t="s">
        <v>65</v>
      </c>
      <c r="D13" s="203" t="s">
        <v>70</v>
      </c>
      <c r="E13" s="203" t="s">
        <v>77</v>
      </c>
      <c r="F13" s="204">
        <v>45</v>
      </c>
      <c r="G13" s="193">
        <v>2</v>
      </c>
      <c r="H13" s="194">
        <v>3</v>
      </c>
      <c r="I13" s="195" t="s">
        <v>67</v>
      </c>
      <c r="J13" s="193">
        <v>2</v>
      </c>
      <c r="K13" s="194">
        <v>3</v>
      </c>
      <c r="L13" s="195" t="s">
        <v>67</v>
      </c>
      <c r="M13" s="193"/>
      <c r="N13" s="194"/>
      <c r="O13" s="195"/>
      <c r="P13" s="193"/>
      <c r="Q13" s="194"/>
      <c r="R13" s="195"/>
      <c r="S13" s="235">
        <f t="shared" si="0"/>
        <v>60</v>
      </c>
      <c r="T13" s="202">
        <f t="shared" si="1"/>
        <v>6</v>
      </c>
    </row>
    <row r="14" spans="1:21" ht="13.5" customHeight="1" x14ac:dyDescent="0.25">
      <c r="A14" s="183" t="s">
        <v>454</v>
      </c>
      <c r="B14" s="251" t="s">
        <v>461</v>
      </c>
      <c r="C14" s="184" t="s">
        <v>65</v>
      </c>
      <c r="D14" s="184" t="s">
        <v>70</v>
      </c>
      <c r="E14" s="184" t="s">
        <v>77</v>
      </c>
      <c r="F14" s="185">
        <v>45</v>
      </c>
      <c r="G14" s="186">
        <v>2</v>
      </c>
      <c r="H14" s="187">
        <v>3</v>
      </c>
      <c r="I14" s="188" t="s">
        <v>67</v>
      </c>
      <c r="J14" s="186">
        <v>2</v>
      </c>
      <c r="K14" s="187">
        <v>3</v>
      </c>
      <c r="L14" s="188" t="s">
        <v>67</v>
      </c>
      <c r="M14" s="186"/>
      <c r="N14" s="187"/>
      <c r="O14" s="188"/>
      <c r="P14" s="186"/>
      <c r="Q14" s="187"/>
      <c r="R14" s="188"/>
      <c r="S14" s="236">
        <f t="shared" si="0"/>
        <v>60</v>
      </c>
      <c r="T14" s="189">
        <f t="shared" si="1"/>
        <v>6</v>
      </c>
    </row>
    <row r="15" spans="1:21" ht="13.5" customHeight="1" thickBot="1" x14ac:dyDescent="0.3">
      <c r="A15" s="284" t="s">
        <v>78</v>
      </c>
      <c r="B15" s="159" t="s">
        <v>79</v>
      </c>
      <c r="C15" s="148" t="s">
        <v>65</v>
      </c>
      <c r="D15" s="148" t="s">
        <v>70</v>
      </c>
      <c r="E15" s="148" t="s">
        <v>77</v>
      </c>
      <c r="F15" s="149">
        <v>45</v>
      </c>
      <c r="G15" s="231"/>
      <c r="H15" s="229"/>
      <c r="I15" s="230"/>
      <c r="J15" s="231"/>
      <c r="K15" s="229"/>
      <c r="L15" s="230"/>
      <c r="M15" s="231">
        <v>2</v>
      </c>
      <c r="N15" s="229">
        <v>2</v>
      </c>
      <c r="O15" s="230" t="s">
        <v>67</v>
      </c>
      <c r="P15" s="231">
        <v>2</v>
      </c>
      <c r="Q15" s="229">
        <v>2</v>
      </c>
      <c r="R15" s="230" t="s">
        <v>67</v>
      </c>
      <c r="S15" s="237">
        <f>SUM(G15,J15,M15,P15)*15</f>
        <v>60</v>
      </c>
      <c r="T15" s="228">
        <f>SUM(H15,K15,N15,Q15)</f>
        <v>4</v>
      </c>
    </row>
    <row r="16" spans="1:21" ht="13.5" customHeight="1" thickTop="1" thickBot="1" x14ac:dyDescent="0.3">
      <c r="A16" s="475" t="s">
        <v>80</v>
      </c>
      <c r="B16" s="476"/>
      <c r="C16" s="476"/>
      <c r="D16" s="476"/>
      <c r="E16" s="476"/>
      <c r="F16" s="476"/>
      <c r="G16" s="652"/>
      <c r="H16" s="652"/>
      <c r="I16" s="652"/>
      <c r="J16" s="652"/>
      <c r="K16" s="652"/>
      <c r="L16" s="652"/>
      <c r="M16" s="652"/>
      <c r="N16" s="652"/>
      <c r="O16" s="652"/>
      <c r="P16" s="652"/>
      <c r="Q16" s="652"/>
      <c r="R16" s="652"/>
      <c r="S16" s="652"/>
      <c r="T16" s="653"/>
    </row>
    <row r="17" spans="1:20" ht="13.5" customHeight="1" thickBot="1" x14ac:dyDescent="0.3">
      <c r="A17" s="211" t="s">
        <v>81</v>
      </c>
      <c r="B17" s="212"/>
      <c r="C17" s="213"/>
      <c r="D17" s="213"/>
      <c r="E17" s="213"/>
      <c r="F17" s="214"/>
      <c r="G17" s="285"/>
      <c r="H17" s="286">
        <v>4</v>
      </c>
      <c r="I17" s="287"/>
      <c r="J17" s="285"/>
      <c r="K17" s="286">
        <v>4</v>
      </c>
      <c r="L17" s="41"/>
      <c r="M17" s="285"/>
      <c r="N17" s="286">
        <v>4</v>
      </c>
      <c r="O17" s="287"/>
      <c r="P17" s="285"/>
      <c r="Q17" s="286">
        <v>3</v>
      </c>
      <c r="R17" s="288"/>
      <c r="S17" s="42">
        <f t="shared" ref="S17:S18" si="2">SUM(G17,J17,M17,P17)*15</f>
        <v>0</v>
      </c>
      <c r="T17" s="289">
        <f>SUM(H17,K17,N17,,Q17)</f>
        <v>15</v>
      </c>
    </row>
    <row r="18" spans="1:20" ht="13.5" customHeight="1" thickTop="1" thickBot="1" x14ac:dyDescent="0.3">
      <c r="A18" s="31" t="s">
        <v>82</v>
      </c>
      <c r="B18" s="250" t="s">
        <v>83</v>
      </c>
      <c r="C18" s="220"/>
      <c r="D18" s="220"/>
      <c r="E18" s="220"/>
      <c r="F18" s="221"/>
      <c r="G18" s="290"/>
      <c r="H18" s="291"/>
      <c r="I18" s="292"/>
      <c r="J18" s="290"/>
      <c r="K18" s="291"/>
      <c r="L18" s="292"/>
      <c r="M18" s="290">
        <v>0</v>
      </c>
      <c r="N18" s="291">
        <v>7</v>
      </c>
      <c r="O18" s="292" t="s">
        <v>67</v>
      </c>
      <c r="P18" s="290">
        <v>0</v>
      </c>
      <c r="Q18" s="291">
        <v>8</v>
      </c>
      <c r="R18" s="293" t="s">
        <v>67</v>
      </c>
      <c r="S18" s="238">
        <f t="shared" si="2"/>
        <v>0</v>
      </c>
      <c r="T18" s="294">
        <f>SUM(H18,K18,N18,,Q18)</f>
        <v>15</v>
      </c>
    </row>
    <row r="19" spans="1:20" ht="13.5" customHeight="1" thickTop="1" thickBot="1" x14ac:dyDescent="0.3">
      <c r="A19" s="520" t="s">
        <v>85</v>
      </c>
      <c r="B19" s="521"/>
      <c r="C19" s="521"/>
      <c r="D19" s="521"/>
      <c r="E19" s="521"/>
      <c r="F19" s="522"/>
      <c r="G19" s="227">
        <f t="shared" ref="G19:T19" si="3">SUM(G8:G18)</f>
        <v>13</v>
      </c>
      <c r="H19" s="176">
        <f t="shared" si="3"/>
        <v>30</v>
      </c>
      <c r="I19" s="177">
        <f t="shared" si="3"/>
        <v>0</v>
      </c>
      <c r="J19" s="227">
        <f t="shared" si="3"/>
        <v>13</v>
      </c>
      <c r="K19" s="176">
        <f t="shared" si="3"/>
        <v>30</v>
      </c>
      <c r="L19" s="177">
        <f t="shared" si="3"/>
        <v>0</v>
      </c>
      <c r="M19" s="227">
        <f t="shared" si="3"/>
        <v>9</v>
      </c>
      <c r="N19" s="176">
        <f t="shared" si="3"/>
        <v>30</v>
      </c>
      <c r="O19" s="177">
        <f t="shared" si="3"/>
        <v>0</v>
      </c>
      <c r="P19" s="227">
        <f t="shared" si="3"/>
        <v>9</v>
      </c>
      <c r="Q19" s="176">
        <f t="shared" si="3"/>
        <v>30</v>
      </c>
      <c r="R19" s="177">
        <f t="shared" si="3"/>
        <v>0</v>
      </c>
      <c r="S19" s="240">
        <f t="shared" si="3"/>
        <v>660</v>
      </c>
      <c r="T19" s="178">
        <f t="shared" si="3"/>
        <v>120</v>
      </c>
    </row>
    <row r="20" spans="1:20" ht="15.75" thickTop="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94"/>
      <c r="T20" s="94"/>
    </row>
    <row r="21" spans="1:20" x14ac:dyDescent="0.25">
      <c r="A21" s="81" t="s">
        <v>86</v>
      </c>
      <c r="B21" s="81"/>
      <c r="C21" s="81"/>
      <c r="D21" s="81"/>
      <c r="E21" s="81"/>
      <c r="F21" s="81"/>
      <c r="G21" s="81" t="s">
        <v>455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94"/>
      <c r="T21" s="94"/>
    </row>
    <row r="22" spans="1:20" x14ac:dyDescent="0.25">
      <c r="A22" s="81" t="s">
        <v>87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94"/>
      <c r="T22" s="94"/>
    </row>
    <row r="23" spans="1:20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94"/>
      <c r="T23" s="94"/>
    </row>
    <row r="24" spans="1:2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94"/>
      <c r="T24" s="94"/>
    </row>
    <row r="25" spans="1:20" x14ac:dyDescent="0.25">
      <c r="A25" s="224" t="s">
        <v>89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94"/>
      <c r="T25" s="94"/>
    </row>
    <row r="26" spans="1:20" x14ac:dyDescent="0.25">
      <c r="A26" s="13" t="s">
        <v>90</v>
      </c>
      <c r="B26" s="81"/>
      <c r="C26" s="81"/>
      <c r="D26" s="81" t="s">
        <v>91</v>
      </c>
      <c r="E26" s="13"/>
      <c r="F26" s="81"/>
      <c r="G26" s="81" t="s">
        <v>92</v>
      </c>
      <c r="H26" s="13"/>
      <c r="I26" s="81"/>
      <c r="J26" s="81"/>
      <c r="K26" s="13"/>
      <c r="L26" s="13"/>
      <c r="M26" s="13" t="s">
        <v>93</v>
      </c>
      <c r="N26" s="13"/>
      <c r="O26" s="81"/>
      <c r="P26" s="13"/>
      <c r="Q26" s="81"/>
      <c r="R26" s="14"/>
      <c r="S26" s="94"/>
      <c r="T26" s="94"/>
    </row>
    <row r="27" spans="1:20" x14ac:dyDescent="0.25">
      <c r="A27" s="13" t="s">
        <v>94</v>
      </c>
      <c r="B27" s="81"/>
      <c r="C27" s="81"/>
      <c r="D27" s="81" t="s">
        <v>95</v>
      </c>
      <c r="E27" s="13"/>
      <c r="F27" s="81"/>
      <c r="G27" s="81" t="s">
        <v>96</v>
      </c>
      <c r="H27" s="13"/>
      <c r="I27" s="81"/>
      <c r="J27" s="81"/>
      <c r="K27" s="13"/>
      <c r="L27" s="13"/>
      <c r="M27" s="13" t="s">
        <v>97</v>
      </c>
      <c r="N27" s="13"/>
      <c r="O27" s="81"/>
      <c r="P27" s="13"/>
      <c r="Q27" s="81"/>
      <c r="R27" s="14"/>
      <c r="S27" s="94"/>
      <c r="T27" s="94"/>
    </row>
    <row r="28" spans="1:20" x14ac:dyDescent="0.25">
      <c r="A28" s="81" t="s">
        <v>98</v>
      </c>
      <c r="B28" s="81"/>
      <c r="C28" s="81"/>
      <c r="D28" s="81" t="s">
        <v>99</v>
      </c>
      <c r="E28" s="81"/>
      <c r="F28" s="81"/>
      <c r="G28" s="81" t="s">
        <v>100</v>
      </c>
      <c r="H28" s="81"/>
      <c r="I28" s="81"/>
      <c r="J28" s="81"/>
      <c r="K28" s="81"/>
      <c r="L28" s="81"/>
      <c r="M28" s="81" t="s">
        <v>101</v>
      </c>
      <c r="N28" s="81"/>
      <c r="O28" s="81"/>
      <c r="P28" s="81"/>
      <c r="Q28" s="81"/>
      <c r="R28" s="94"/>
      <c r="S28" s="94"/>
      <c r="T28" s="94"/>
    </row>
    <row r="29" spans="1:20" x14ac:dyDescent="0.25">
      <c r="A29" s="81" t="s">
        <v>102</v>
      </c>
      <c r="B29" s="81"/>
      <c r="C29" s="81"/>
      <c r="D29" s="81"/>
      <c r="E29" s="81"/>
      <c r="F29" s="81"/>
      <c r="G29" s="81" t="s">
        <v>103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94"/>
      <c r="S29" s="94"/>
      <c r="T29" s="94"/>
    </row>
    <row r="30" spans="1:20" x14ac:dyDescent="0.25">
      <c r="A30" s="81" t="s">
        <v>104</v>
      </c>
      <c r="B30" s="81"/>
      <c r="C30" s="81"/>
      <c r="D30" s="81"/>
      <c r="E30" s="81"/>
      <c r="F30" s="81"/>
      <c r="G30" s="81" t="s">
        <v>105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94"/>
      <c r="S30" s="81"/>
      <c r="T30" s="81"/>
    </row>
    <row r="31" spans="1:20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</row>
    <row r="32" spans="1:20" x14ac:dyDescent="0.25">
      <c r="A32" s="224" t="s">
        <v>106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</row>
    <row r="33" spans="1:20" x14ac:dyDescent="0.25">
      <c r="A33" s="81" t="s">
        <v>130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pans="1:20" x14ac:dyDescent="0.25">
      <c r="A34" s="81" t="s">
        <v>108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pans="1:20" x14ac:dyDescent="0.25">
      <c r="A35" s="81" t="s">
        <v>109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1:20" x14ac:dyDescent="0.25">
      <c r="A36" s="81" t="s">
        <v>110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1:20" x14ac:dyDescent="0.25">
      <c r="A37" s="81" t="s">
        <v>111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</sheetData>
  <sheetProtection algorithmName="SHA-512" hashValue="egQk1hgI39uPUO2O0oDM4XBFv+1rpM18DJqxLW86TA35NySZl5r/EHaKIGuAcnQKVf7ln8MVQHdWsEmZJ/0USA==" saltValue="Kx9NQSv0fdzHveMfqbFcKA==" spinCount="100000" sheet="1" objects="1" scenarios="1"/>
  <mergeCells count="21">
    <mergeCell ref="A7:T7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  <mergeCell ref="A1:T1"/>
    <mergeCell ref="A2:T2"/>
    <mergeCell ref="A3:T3"/>
    <mergeCell ref="A4:F4"/>
    <mergeCell ref="G4:R4"/>
    <mergeCell ref="S4:T4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43"/>
  <sheetViews>
    <sheetView workbookViewId="0">
      <selection sqref="A1:T1"/>
    </sheetView>
  </sheetViews>
  <sheetFormatPr defaultColWidth="9.140625" defaultRowHeight="12" x14ac:dyDescent="0.2"/>
  <cols>
    <col min="1" max="1" width="36.4257812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112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75" t="s">
        <v>113</v>
      </c>
      <c r="B8" s="157" t="s">
        <v>114</v>
      </c>
      <c r="C8" s="203" t="s">
        <v>65</v>
      </c>
      <c r="D8" s="203" t="s">
        <v>66</v>
      </c>
      <c r="E8" s="203" t="s">
        <v>67</v>
      </c>
      <c r="F8" s="204">
        <v>60</v>
      </c>
      <c r="G8" s="193">
        <v>1</v>
      </c>
      <c r="H8" s="194">
        <v>3</v>
      </c>
      <c r="I8" s="201" t="s">
        <v>68</v>
      </c>
      <c r="J8" s="193">
        <v>1</v>
      </c>
      <c r="K8" s="194">
        <v>3</v>
      </c>
      <c r="L8" s="195" t="s">
        <v>68</v>
      </c>
      <c r="M8" s="193">
        <v>1</v>
      </c>
      <c r="N8" s="194">
        <v>3</v>
      </c>
      <c r="O8" s="201" t="s">
        <v>68</v>
      </c>
      <c r="P8" s="193">
        <v>1</v>
      </c>
      <c r="Q8" s="194">
        <v>3</v>
      </c>
      <c r="R8" s="195" t="s">
        <v>67</v>
      </c>
      <c r="S8" s="234">
        <f>SUM(G8,J8,M8,P8)*15</f>
        <v>60</v>
      </c>
      <c r="T8" s="202">
        <f>SUM(H8,K8,N8,Q8)</f>
        <v>12</v>
      </c>
    </row>
    <row r="9" spans="1:20" ht="13.5" customHeight="1" x14ac:dyDescent="0.2">
      <c r="A9" s="7" t="s">
        <v>115</v>
      </c>
      <c r="B9" s="251" t="s">
        <v>116</v>
      </c>
      <c r="C9" s="184" t="s">
        <v>65</v>
      </c>
      <c r="D9" s="184" t="s">
        <v>66</v>
      </c>
      <c r="E9" s="184" t="s">
        <v>67</v>
      </c>
      <c r="F9" s="185">
        <v>60</v>
      </c>
      <c r="G9" s="186">
        <v>1</v>
      </c>
      <c r="H9" s="187">
        <v>3</v>
      </c>
      <c r="I9" s="8" t="s">
        <v>68</v>
      </c>
      <c r="J9" s="186">
        <v>1</v>
      </c>
      <c r="K9" s="187">
        <v>3</v>
      </c>
      <c r="L9" s="188" t="s">
        <v>68</v>
      </c>
      <c r="M9" s="186">
        <v>1</v>
      </c>
      <c r="N9" s="187">
        <v>3</v>
      </c>
      <c r="O9" s="8" t="s">
        <v>68</v>
      </c>
      <c r="P9" s="186">
        <v>1</v>
      </c>
      <c r="Q9" s="187">
        <v>3</v>
      </c>
      <c r="R9" s="188" t="s">
        <v>68</v>
      </c>
      <c r="S9" s="48">
        <f t="shared" ref="S9:S20" si="0">SUM(G9,J9,M9,P9)*15</f>
        <v>60</v>
      </c>
      <c r="T9" s="189">
        <f>SUM(H9,K9,N9,Q9)</f>
        <v>12</v>
      </c>
    </row>
    <row r="10" spans="1:20" ht="13.5" customHeight="1" x14ac:dyDescent="0.2">
      <c r="A10" s="7" t="s">
        <v>117</v>
      </c>
      <c r="B10" s="251" t="s">
        <v>118</v>
      </c>
      <c r="C10" s="184" t="s">
        <v>65</v>
      </c>
      <c r="D10" s="184" t="s">
        <v>70</v>
      </c>
      <c r="E10" s="184" t="s">
        <v>67</v>
      </c>
      <c r="F10" s="185">
        <v>60</v>
      </c>
      <c r="G10" s="186">
        <v>2</v>
      </c>
      <c r="H10" s="187">
        <v>3</v>
      </c>
      <c r="I10" s="8" t="s">
        <v>68</v>
      </c>
      <c r="J10" s="186">
        <v>2</v>
      </c>
      <c r="K10" s="187">
        <v>3</v>
      </c>
      <c r="L10" s="188" t="s">
        <v>68</v>
      </c>
      <c r="M10" s="186">
        <v>2</v>
      </c>
      <c r="N10" s="187">
        <v>3</v>
      </c>
      <c r="O10" s="8" t="s">
        <v>68</v>
      </c>
      <c r="P10" s="186">
        <v>2</v>
      </c>
      <c r="Q10" s="187">
        <v>3</v>
      </c>
      <c r="R10" s="188" t="s">
        <v>68</v>
      </c>
      <c r="S10" s="48">
        <f t="shared" si="0"/>
        <v>120</v>
      </c>
      <c r="T10" s="189">
        <f t="shared" ref="T10:T20" si="1">SUM(H10,K10,N10,Q10)</f>
        <v>12</v>
      </c>
    </row>
    <row r="11" spans="1:20" ht="13.5" customHeight="1" x14ac:dyDescent="0.2">
      <c r="A11" s="7" t="s">
        <v>119</v>
      </c>
      <c r="B11" s="251" t="s">
        <v>478</v>
      </c>
      <c r="C11" s="184" t="s">
        <v>65</v>
      </c>
      <c r="D11" s="184" t="s">
        <v>70</v>
      </c>
      <c r="E11" s="184" t="s">
        <v>67</v>
      </c>
      <c r="F11" s="185">
        <v>60</v>
      </c>
      <c r="G11" s="186">
        <v>1</v>
      </c>
      <c r="H11" s="187">
        <v>1</v>
      </c>
      <c r="I11" s="8" t="s">
        <v>67</v>
      </c>
      <c r="J11" s="186">
        <v>1</v>
      </c>
      <c r="K11" s="187">
        <v>1</v>
      </c>
      <c r="L11" s="188" t="s">
        <v>67</v>
      </c>
      <c r="M11" s="186">
        <v>0</v>
      </c>
      <c r="N11" s="187">
        <v>1</v>
      </c>
      <c r="O11" s="8" t="s">
        <v>67</v>
      </c>
      <c r="P11" s="186">
        <v>0</v>
      </c>
      <c r="Q11" s="187">
        <v>1</v>
      </c>
      <c r="R11" s="188" t="s">
        <v>67</v>
      </c>
      <c r="S11" s="48">
        <f t="shared" si="0"/>
        <v>30</v>
      </c>
      <c r="T11" s="189">
        <f t="shared" si="1"/>
        <v>4</v>
      </c>
    </row>
    <row r="12" spans="1:20" ht="13.5" customHeight="1" x14ac:dyDescent="0.2">
      <c r="A12" s="7" t="s">
        <v>120</v>
      </c>
      <c r="B12" s="251" t="s">
        <v>477</v>
      </c>
      <c r="C12" s="184" t="s">
        <v>65</v>
      </c>
      <c r="D12" s="184" t="s">
        <v>70</v>
      </c>
      <c r="E12" s="184" t="s">
        <v>67</v>
      </c>
      <c r="F12" s="185">
        <v>60</v>
      </c>
      <c r="G12" s="186">
        <v>1</v>
      </c>
      <c r="H12" s="187">
        <v>1</v>
      </c>
      <c r="I12" s="8" t="s">
        <v>67</v>
      </c>
      <c r="J12" s="186">
        <v>1</v>
      </c>
      <c r="K12" s="187">
        <v>1</v>
      </c>
      <c r="L12" s="188" t="s">
        <v>67</v>
      </c>
      <c r="M12" s="186">
        <v>0</v>
      </c>
      <c r="N12" s="187">
        <v>1</v>
      </c>
      <c r="O12" s="8" t="s">
        <v>67</v>
      </c>
      <c r="P12" s="186">
        <v>0</v>
      </c>
      <c r="Q12" s="187">
        <v>1</v>
      </c>
      <c r="R12" s="188" t="s">
        <v>67</v>
      </c>
      <c r="S12" s="48">
        <f t="shared" si="0"/>
        <v>30</v>
      </c>
      <c r="T12" s="189">
        <f t="shared" si="1"/>
        <v>4</v>
      </c>
    </row>
    <row r="13" spans="1:20" ht="13.5" customHeight="1" x14ac:dyDescent="0.2">
      <c r="A13" s="7" t="s">
        <v>121</v>
      </c>
      <c r="B13" s="251" t="s">
        <v>122</v>
      </c>
      <c r="C13" s="184" t="s">
        <v>65</v>
      </c>
      <c r="D13" s="184" t="s">
        <v>70</v>
      </c>
      <c r="E13" s="184" t="s">
        <v>67</v>
      </c>
      <c r="F13" s="185">
        <v>45</v>
      </c>
      <c r="G13" s="186"/>
      <c r="H13" s="187"/>
      <c r="I13" s="8"/>
      <c r="J13" s="186"/>
      <c r="K13" s="187"/>
      <c r="L13" s="188"/>
      <c r="M13" s="186">
        <v>1</v>
      </c>
      <c r="N13" s="187">
        <v>2</v>
      </c>
      <c r="O13" s="8" t="s">
        <v>67</v>
      </c>
      <c r="P13" s="186">
        <v>1</v>
      </c>
      <c r="Q13" s="187">
        <v>2</v>
      </c>
      <c r="R13" s="188" t="s">
        <v>67</v>
      </c>
      <c r="S13" s="48">
        <f t="shared" si="0"/>
        <v>30</v>
      </c>
      <c r="T13" s="189">
        <f t="shared" si="1"/>
        <v>4</v>
      </c>
    </row>
    <row r="14" spans="1:20" ht="13.5" customHeight="1" x14ac:dyDescent="0.2">
      <c r="A14" s="7" t="s">
        <v>123</v>
      </c>
      <c r="B14" s="251" t="s">
        <v>124</v>
      </c>
      <c r="C14" s="184" t="s">
        <v>65</v>
      </c>
      <c r="D14" s="184" t="s">
        <v>66</v>
      </c>
      <c r="E14" s="184" t="s">
        <v>67</v>
      </c>
      <c r="F14" s="185"/>
      <c r="G14" s="186">
        <v>0</v>
      </c>
      <c r="H14" s="187">
        <v>1</v>
      </c>
      <c r="I14" s="8" t="s">
        <v>67</v>
      </c>
      <c r="J14" s="186">
        <v>0</v>
      </c>
      <c r="K14" s="187">
        <v>1</v>
      </c>
      <c r="L14" s="188" t="s">
        <v>67</v>
      </c>
      <c r="M14" s="186">
        <v>0</v>
      </c>
      <c r="N14" s="187">
        <v>1</v>
      </c>
      <c r="O14" s="8" t="s">
        <v>67</v>
      </c>
      <c r="P14" s="186">
        <v>0</v>
      </c>
      <c r="Q14" s="187">
        <v>1</v>
      </c>
      <c r="R14" s="188" t="s">
        <v>67</v>
      </c>
      <c r="S14" s="48">
        <f t="shared" si="0"/>
        <v>0</v>
      </c>
      <c r="T14" s="189">
        <f t="shared" si="1"/>
        <v>4</v>
      </c>
    </row>
    <row r="15" spans="1:20" ht="13.5" customHeight="1" x14ac:dyDescent="0.2">
      <c r="A15" s="7" t="s">
        <v>125</v>
      </c>
      <c r="B15" s="251" t="s">
        <v>126</v>
      </c>
      <c r="C15" s="184" t="s">
        <v>65</v>
      </c>
      <c r="D15" s="184" t="s">
        <v>66</v>
      </c>
      <c r="E15" s="184" t="s">
        <v>67</v>
      </c>
      <c r="F15" s="185">
        <v>60</v>
      </c>
      <c r="G15" s="186"/>
      <c r="H15" s="187"/>
      <c r="I15" s="8"/>
      <c r="J15" s="186"/>
      <c r="K15" s="187"/>
      <c r="L15" s="188"/>
      <c r="M15" s="186">
        <v>0.5</v>
      </c>
      <c r="N15" s="187">
        <v>1</v>
      </c>
      <c r="O15" s="8" t="s">
        <v>67</v>
      </c>
      <c r="P15" s="186">
        <v>0.5</v>
      </c>
      <c r="Q15" s="187">
        <v>1</v>
      </c>
      <c r="R15" s="188" t="s">
        <v>67</v>
      </c>
      <c r="S15" s="236">
        <f t="shared" si="0"/>
        <v>15</v>
      </c>
      <c r="T15" s="189">
        <f t="shared" si="1"/>
        <v>2</v>
      </c>
    </row>
    <row r="16" spans="1:20" ht="13.5" customHeight="1" x14ac:dyDescent="0.2">
      <c r="A16" s="183" t="s">
        <v>127</v>
      </c>
      <c r="B16" s="251" t="s">
        <v>128</v>
      </c>
      <c r="C16" s="184" t="s">
        <v>65</v>
      </c>
      <c r="D16" s="184" t="s">
        <v>66</v>
      </c>
      <c r="E16" s="184" t="s">
        <v>67</v>
      </c>
      <c r="F16" s="185">
        <v>60</v>
      </c>
      <c r="G16" s="186">
        <v>0.5</v>
      </c>
      <c r="H16" s="187">
        <v>2</v>
      </c>
      <c r="I16" s="8" t="s">
        <v>67</v>
      </c>
      <c r="J16" s="186">
        <v>0.5</v>
      </c>
      <c r="K16" s="187">
        <v>2</v>
      </c>
      <c r="L16" s="188" t="s">
        <v>67</v>
      </c>
      <c r="M16" s="186">
        <v>0.5</v>
      </c>
      <c r="N16" s="187">
        <v>2</v>
      </c>
      <c r="O16" s="8" t="s">
        <v>67</v>
      </c>
      <c r="P16" s="186">
        <v>0.5</v>
      </c>
      <c r="Q16" s="187">
        <v>2</v>
      </c>
      <c r="R16" s="188" t="s">
        <v>67</v>
      </c>
      <c r="S16" s="48">
        <f>SUM(G16,J16,M16,P16)*15</f>
        <v>30</v>
      </c>
      <c r="T16" s="189">
        <f>SUM(H16,K16,N16,Q16)</f>
        <v>8</v>
      </c>
    </row>
    <row r="17" spans="1:20" ht="13.5" customHeight="1" x14ac:dyDescent="0.2">
      <c r="A17" s="183" t="s">
        <v>19</v>
      </c>
      <c r="B17" s="251" t="s">
        <v>129</v>
      </c>
      <c r="C17" s="184" t="s">
        <v>65</v>
      </c>
      <c r="D17" s="184" t="s">
        <v>66</v>
      </c>
      <c r="E17" s="184" t="s">
        <v>67</v>
      </c>
      <c r="F17" s="185">
        <v>60</v>
      </c>
      <c r="G17" s="186">
        <v>0.5</v>
      </c>
      <c r="H17" s="187">
        <v>2</v>
      </c>
      <c r="I17" s="8" t="s">
        <v>67</v>
      </c>
      <c r="J17" s="186">
        <v>0.5</v>
      </c>
      <c r="K17" s="187">
        <v>2</v>
      </c>
      <c r="L17" s="188" t="s">
        <v>67</v>
      </c>
      <c r="M17" s="186"/>
      <c r="N17" s="187"/>
      <c r="O17" s="8"/>
      <c r="P17" s="186"/>
      <c r="Q17" s="187"/>
      <c r="R17" s="188"/>
      <c r="S17" s="48">
        <f t="shared" si="0"/>
        <v>15</v>
      </c>
      <c r="T17" s="189">
        <f t="shared" si="1"/>
        <v>4</v>
      </c>
    </row>
    <row r="18" spans="1:20" ht="13.5" customHeight="1" thickBot="1" x14ac:dyDescent="0.25">
      <c r="A18" s="15" t="s">
        <v>71</v>
      </c>
      <c r="B18" s="159" t="s">
        <v>489</v>
      </c>
      <c r="C18" s="3" t="s">
        <v>65</v>
      </c>
      <c r="D18" s="3" t="s">
        <v>70</v>
      </c>
      <c r="E18" s="3" t="s">
        <v>67</v>
      </c>
      <c r="F18" s="4">
        <v>60</v>
      </c>
      <c r="G18" s="9">
        <v>1</v>
      </c>
      <c r="H18" s="10">
        <v>4</v>
      </c>
      <c r="I18" s="11" t="s">
        <v>67</v>
      </c>
      <c r="J18" s="9">
        <v>1</v>
      </c>
      <c r="K18" s="10">
        <v>4</v>
      </c>
      <c r="L18" s="12" t="s">
        <v>67</v>
      </c>
      <c r="M18" s="9">
        <v>1</v>
      </c>
      <c r="N18" s="10">
        <v>4</v>
      </c>
      <c r="O18" s="11" t="s">
        <v>67</v>
      </c>
      <c r="P18" s="9">
        <v>1</v>
      </c>
      <c r="Q18" s="10">
        <v>4</v>
      </c>
      <c r="R18" s="12" t="s">
        <v>67</v>
      </c>
      <c r="S18" s="49">
        <f>SUM(G18,J18,M18,P18)*15</f>
        <v>60</v>
      </c>
      <c r="T18" s="6">
        <f t="shared" si="1"/>
        <v>16</v>
      </c>
    </row>
    <row r="19" spans="1:20" ht="13.5" customHeight="1" x14ac:dyDescent="0.2">
      <c r="A19" s="210" t="s">
        <v>72</v>
      </c>
      <c r="B19" s="158" t="s">
        <v>73</v>
      </c>
      <c r="C19" s="191"/>
      <c r="D19" s="191" t="s">
        <v>70</v>
      </c>
      <c r="E19" s="191" t="s">
        <v>74</v>
      </c>
      <c r="F19" s="192">
        <v>45</v>
      </c>
      <c r="G19" s="222">
        <v>2</v>
      </c>
      <c r="H19" s="223">
        <v>3</v>
      </c>
      <c r="I19" s="182" t="s">
        <v>68</v>
      </c>
      <c r="J19" s="222">
        <v>2</v>
      </c>
      <c r="K19" s="223">
        <v>3</v>
      </c>
      <c r="L19" s="182" t="s">
        <v>68</v>
      </c>
      <c r="M19" s="222"/>
      <c r="N19" s="223"/>
      <c r="O19" s="182"/>
      <c r="P19" s="222"/>
      <c r="Q19" s="223"/>
      <c r="R19" s="182"/>
      <c r="S19" s="241">
        <f t="shared" si="0"/>
        <v>60</v>
      </c>
      <c r="T19" s="196">
        <f t="shared" si="1"/>
        <v>6</v>
      </c>
    </row>
    <row r="20" spans="1:20" ht="13.5" customHeight="1" x14ac:dyDescent="0.2">
      <c r="A20" s="183" t="s">
        <v>75</v>
      </c>
      <c r="B20" s="251" t="s">
        <v>76</v>
      </c>
      <c r="C20" s="184" t="s">
        <v>65</v>
      </c>
      <c r="D20" s="184" t="s">
        <v>70</v>
      </c>
      <c r="E20" s="184" t="s">
        <v>77</v>
      </c>
      <c r="F20" s="185">
        <v>45</v>
      </c>
      <c r="G20" s="186">
        <v>2</v>
      </c>
      <c r="H20" s="187">
        <v>2</v>
      </c>
      <c r="I20" s="188" t="s">
        <v>67</v>
      </c>
      <c r="J20" s="186">
        <v>2</v>
      </c>
      <c r="K20" s="187">
        <v>2</v>
      </c>
      <c r="L20" s="188" t="s">
        <v>67</v>
      </c>
      <c r="M20" s="186"/>
      <c r="N20" s="187"/>
      <c r="O20" s="188"/>
      <c r="P20" s="186"/>
      <c r="Q20" s="187"/>
      <c r="R20" s="188"/>
      <c r="S20" s="236">
        <f t="shared" si="0"/>
        <v>60</v>
      </c>
      <c r="T20" s="189">
        <f t="shared" si="1"/>
        <v>4</v>
      </c>
    </row>
    <row r="21" spans="1:20" ht="13.5" customHeight="1" thickBot="1" x14ac:dyDescent="0.25">
      <c r="A21" s="15" t="s">
        <v>78</v>
      </c>
      <c r="B21" s="159" t="s">
        <v>79</v>
      </c>
      <c r="C21" s="3" t="s">
        <v>65</v>
      </c>
      <c r="D21" s="3" t="s">
        <v>70</v>
      </c>
      <c r="E21" s="3" t="s">
        <v>77</v>
      </c>
      <c r="F21" s="4">
        <v>45</v>
      </c>
      <c r="G21" s="9"/>
      <c r="H21" s="10"/>
      <c r="I21" s="12"/>
      <c r="J21" s="9"/>
      <c r="K21" s="10"/>
      <c r="L21" s="12"/>
      <c r="M21" s="9">
        <v>2</v>
      </c>
      <c r="N21" s="10">
        <v>2</v>
      </c>
      <c r="O21" s="12" t="s">
        <v>67</v>
      </c>
      <c r="P21" s="9">
        <v>2</v>
      </c>
      <c r="Q21" s="10">
        <v>2</v>
      </c>
      <c r="R21" s="12" t="s">
        <v>67</v>
      </c>
      <c r="S21" s="32">
        <f>SUM(G21,J21,M21,P21)*15</f>
        <v>60</v>
      </c>
      <c r="T21" s="6">
        <f>SUM(H21,K21,N21,Q21)</f>
        <v>4</v>
      </c>
    </row>
    <row r="22" spans="1:20" ht="13.5" customHeight="1" thickTop="1" thickBot="1" x14ac:dyDescent="0.25">
      <c r="A22" s="475" t="s">
        <v>80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7"/>
    </row>
    <row r="23" spans="1:20" ht="13.5" customHeight="1" thickBot="1" x14ac:dyDescent="0.25">
      <c r="A23" s="211" t="s">
        <v>81</v>
      </c>
      <c r="B23" s="212"/>
      <c r="C23" s="213"/>
      <c r="D23" s="213"/>
      <c r="E23" s="213"/>
      <c r="F23" s="214"/>
      <c r="G23" s="193"/>
      <c r="H23" s="194">
        <v>3</v>
      </c>
      <c r="I23" s="195"/>
      <c r="J23" s="193"/>
      <c r="K23" s="194">
        <v>3</v>
      </c>
      <c r="L23" s="195"/>
      <c r="M23" s="193"/>
      <c r="N23" s="194">
        <v>3</v>
      </c>
      <c r="O23" s="195"/>
      <c r="P23" s="193"/>
      <c r="Q23" s="194"/>
      <c r="R23" s="24"/>
      <c r="S23" s="33"/>
      <c r="T23" s="160">
        <f t="shared" ref="T23" si="2">SUM(H23,K23,N23,Q23)</f>
        <v>9</v>
      </c>
    </row>
    <row r="24" spans="1:20" ht="13.5" customHeight="1" thickTop="1" thickBot="1" x14ac:dyDescent="0.25">
      <c r="A24" s="31" t="s">
        <v>82</v>
      </c>
      <c r="B24" s="250" t="s">
        <v>83</v>
      </c>
      <c r="C24" s="218"/>
      <c r="D24" s="218"/>
      <c r="E24" s="218" t="s">
        <v>84</v>
      </c>
      <c r="F24" s="219"/>
      <c r="G24" s="18"/>
      <c r="H24" s="19"/>
      <c r="I24" s="20"/>
      <c r="J24" s="18"/>
      <c r="K24" s="19"/>
      <c r="L24" s="20"/>
      <c r="M24" s="18">
        <v>0</v>
      </c>
      <c r="N24" s="19">
        <v>7</v>
      </c>
      <c r="O24" s="20" t="s">
        <v>67</v>
      </c>
      <c r="P24" s="18">
        <v>0</v>
      </c>
      <c r="Q24" s="19">
        <v>8</v>
      </c>
      <c r="R24" s="21" t="s">
        <v>67</v>
      </c>
      <c r="S24" s="34">
        <f t="shared" ref="S24" si="3">SUM(G24,J24,M24,P24)*15</f>
        <v>0</v>
      </c>
      <c r="T24" s="22">
        <f>SUM(H24,K24,N24,Q24)</f>
        <v>15</v>
      </c>
    </row>
    <row r="25" spans="1:20" ht="13.5" customHeight="1" thickTop="1" thickBot="1" x14ac:dyDescent="0.25">
      <c r="A25" s="478" t="s">
        <v>85</v>
      </c>
      <c r="B25" s="479"/>
      <c r="C25" s="479"/>
      <c r="D25" s="479"/>
      <c r="E25" s="479"/>
      <c r="F25" s="480"/>
      <c r="G25" s="226">
        <f t="shared" ref="G25:T25" si="4">SUM(G8:G24)</f>
        <v>12</v>
      </c>
      <c r="H25" s="205">
        <f t="shared" si="4"/>
        <v>28</v>
      </c>
      <c r="I25" s="206"/>
      <c r="J25" s="226">
        <f t="shared" si="4"/>
        <v>12</v>
      </c>
      <c r="K25" s="205">
        <f t="shared" si="4"/>
        <v>28</v>
      </c>
      <c r="L25" s="206"/>
      <c r="M25" s="226">
        <f t="shared" si="4"/>
        <v>9</v>
      </c>
      <c r="N25" s="205">
        <f t="shared" si="4"/>
        <v>33</v>
      </c>
      <c r="O25" s="206"/>
      <c r="P25" s="226">
        <f t="shared" si="4"/>
        <v>9</v>
      </c>
      <c r="Q25" s="205">
        <f t="shared" si="4"/>
        <v>31</v>
      </c>
      <c r="R25" s="206"/>
      <c r="S25" s="239">
        <f t="shared" si="4"/>
        <v>630</v>
      </c>
      <c r="T25" s="207">
        <f t="shared" si="4"/>
        <v>120</v>
      </c>
    </row>
    <row r="26" spans="1:20" ht="12.75" thickTop="1" x14ac:dyDescent="0.2"/>
    <row r="27" spans="1:20" x14ac:dyDescent="0.2">
      <c r="A27" s="81" t="s">
        <v>86</v>
      </c>
      <c r="S27" s="81"/>
    </row>
    <row r="28" spans="1:20" x14ac:dyDescent="0.2">
      <c r="A28" s="81" t="s">
        <v>87</v>
      </c>
      <c r="S28" s="81"/>
    </row>
    <row r="29" spans="1:20" x14ac:dyDescent="0.2">
      <c r="A29" s="81" t="s">
        <v>88</v>
      </c>
      <c r="S29" s="81"/>
    </row>
    <row r="30" spans="1:20" x14ac:dyDescent="0.2">
      <c r="S30" s="81"/>
      <c r="T30" s="14"/>
    </row>
    <row r="31" spans="1:20" x14ac:dyDescent="0.2">
      <c r="A31" s="224" t="s">
        <v>89</v>
      </c>
      <c r="S31" s="81"/>
      <c r="T31" s="14"/>
    </row>
    <row r="32" spans="1:20" x14ac:dyDescent="0.2">
      <c r="A32" s="13" t="s">
        <v>90</v>
      </c>
      <c r="D32" s="81" t="s">
        <v>91</v>
      </c>
      <c r="E32" s="13"/>
      <c r="G32" s="81" t="s">
        <v>92</v>
      </c>
      <c r="H32" s="13"/>
      <c r="K32" s="13"/>
      <c r="L32" s="13"/>
      <c r="M32" s="13" t="s">
        <v>93</v>
      </c>
      <c r="N32" s="13"/>
      <c r="P32" s="13"/>
      <c r="R32" s="14"/>
      <c r="S32" s="81"/>
    </row>
    <row r="33" spans="1:19" s="81" customFormat="1" x14ac:dyDescent="0.2">
      <c r="A33" s="13" t="s">
        <v>94</v>
      </c>
      <c r="D33" s="81" t="s">
        <v>95</v>
      </c>
      <c r="E33" s="13"/>
      <c r="G33" s="81" t="s">
        <v>96</v>
      </c>
      <c r="H33" s="13"/>
      <c r="K33" s="13"/>
      <c r="L33" s="13"/>
      <c r="M33" s="13" t="s">
        <v>97</v>
      </c>
      <c r="N33" s="13"/>
      <c r="P33" s="13"/>
      <c r="R33" s="14"/>
    </row>
    <row r="34" spans="1:19" s="81" customFormat="1" x14ac:dyDescent="0.2">
      <c r="A34" s="81" t="s">
        <v>98</v>
      </c>
      <c r="D34" s="81" t="s">
        <v>99</v>
      </c>
      <c r="G34" s="81" t="s">
        <v>100</v>
      </c>
      <c r="M34" s="81" t="s">
        <v>101</v>
      </c>
      <c r="R34" s="94"/>
    </row>
    <row r="35" spans="1:19" s="81" customFormat="1" x14ac:dyDescent="0.2">
      <c r="A35" s="81" t="s">
        <v>102</v>
      </c>
      <c r="G35" s="81" t="s">
        <v>103</v>
      </c>
      <c r="R35" s="94"/>
    </row>
    <row r="36" spans="1:19" s="81" customFormat="1" x14ac:dyDescent="0.2">
      <c r="A36" s="81" t="s">
        <v>104</v>
      </c>
      <c r="G36" s="81" t="s">
        <v>105</v>
      </c>
      <c r="R36" s="94"/>
    </row>
    <row r="37" spans="1:19" s="81" customFormat="1" x14ac:dyDescent="0.2"/>
    <row r="38" spans="1:19" s="81" customFormat="1" x14ac:dyDescent="0.2">
      <c r="A38" s="224" t="s">
        <v>106</v>
      </c>
      <c r="S38" s="94"/>
    </row>
    <row r="39" spans="1:19" s="81" customFormat="1" x14ac:dyDescent="0.2">
      <c r="A39" s="81" t="s">
        <v>130</v>
      </c>
    </row>
    <row r="40" spans="1:19" s="81" customFormat="1" x14ac:dyDescent="0.2">
      <c r="A40" s="81" t="s">
        <v>108</v>
      </c>
    </row>
    <row r="41" spans="1:19" s="81" customFormat="1" x14ac:dyDescent="0.2">
      <c r="A41" s="81" t="s">
        <v>109</v>
      </c>
    </row>
    <row r="42" spans="1:19" s="81" customFormat="1" x14ac:dyDescent="0.2">
      <c r="A42" s="81" t="s">
        <v>110</v>
      </c>
    </row>
    <row r="43" spans="1:19" s="81" customFormat="1" x14ac:dyDescent="0.2">
      <c r="A43" s="81" t="s">
        <v>111</v>
      </c>
    </row>
  </sheetData>
  <sheetProtection algorithmName="SHA-512" hashValue="vEKo7xEMHuDwP4gpWf02M2GWmMVESs+5boPEIF8qBny3DrehEcgiSeFkHSQ3C78k5f+9DnfqOEjRsPFbfLRmKQ==" saltValue="X4pgtmGA+sl8iW13b7cFsA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22:T22"/>
    <mergeCell ref="A25:F25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62992125984251968" bottom="0.62992125984251968" header="0.31496062992125984" footer="0.31496062992125984"/>
  <pageSetup paperSize="9"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39997558519241921"/>
  </sheetPr>
  <dimension ref="A1:T38"/>
  <sheetViews>
    <sheetView workbookViewId="0">
      <selection activeCell="Y33" sqref="Y33"/>
    </sheetView>
  </sheetViews>
  <sheetFormatPr defaultRowHeight="15" x14ac:dyDescent="0.25"/>
  <cols>
    <col min="1" max="1" width="35.5703125" customWidth="1"/>
    <col min="2" max="3" width="12.42578125" customWidth="1"/>
    <col min="4" max="6" width="5" customWidth="1"/>
    <col min="7" max="18" width="3.7109375" customWidth="1"/>
    <col min="19" max="20" width="4.85546875" customWidth="1"/>
  </cols>
  <sheetData>
    <row r="1" spans="1:20" ht="15.75" thickTop="1" x14ac:dyDescent="0.25">
      <c r="A1" s="499" t="s">
        <v>283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5.75" thickBot="1" x14ac:dyDescent="0.3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5.75" thickBot="1" x14ac:dyDescent="0.3">
      <c r="A3" s="511" t="s">
        <v>132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5.75" thickBot="1" x14ac:dyDescent="0.3">
      <c r="A4" s="517" t="s">
        <v>45</v>
      </c>
      <c r="B4" s="518"/>
      <c r="C4" s="518"/>
      <c r="D4" s="518"/>
      <c r="E4" s="518"/>
      <c r="F4" s="519"/>
      <c r="G4" s="615" t="s">
        <v>46</v>
      </c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7"/>
      <c r="S4" s="615"/>
      <c r="T4" s="630"/>
    </row>
    <row r="5" spans="1:20" ht="18" customHeight="1" thickBot="1" x14ac:dyDescent="0.3">
      <c r="A5" s="622" t="s">
        <v>47</v>
      </c>
      <c r="B5" s="624" t="s">
        <v>48</v>
      </c>
      <c r="C5" s="626" t="s">
        <v>49</v>
      </c>
      <c r="D5" s="626" t="s">
        <v>50</v>
      </c>
      <c r="E5" s="626" t="s">
        <v>51</v>
      </c>
      <c r="F5" s="628" t="s">
        <v>52</v>
      </c>
      <c r="G5" s="615" t="s">
        <v>53</v>
      </c>
      <c r="H5" s="616"/>
      <c r="I5" s="617"/>
      <c r="J5" s="615" t="s">
        <v>54</v>
      </c>
      <c r="K5" s="616"/>
      <c r="L5" s="617"/>
      <c r="M5" s="615" t="s">
        <v>55</v>
      </c>
      <c r="N5" s="616"/>
      <c r="O5" s="617"/>
      <c r="P5" s="615" t="s">
        <v>56</v>
      </c>
      <c r="Q5" s="616"/>
      <c r="R5" s="617"/>
      <c r="S5" s="618" t="s">
        <v>57</v>
      </c>
      <c r="T5" s="620" t="s">
        <v>58</v>
      </c>
    </row>
    <row r="6" spans="1:20" ht="18" customHeight="1" thickBot="1" x14ac:dyDescent="0.3">
      <c r="A6" s="656"/>
      <c r="B6" s="657"/>
      <c r="C6" s="658"/>
      <c r="D6" s="658"/>
      <c r="E6" s="658"/>
      <c r="F6" s="659"/>
      <c r="G6" s="173" t="s">
        <v>59</v>
      </c>
      <c r="H6" s="174" t="s">
        <v>60</v>
      </c>
      <c r="I6" s="262" t="s">
        <v>61</v>
      </c>
      <c r="J6" s="173" t="s">
        <v>59</v>
      </c>
      <c r="K6" s="174" t="s">
        <v>60</v>
      </c>
      <c r="L6" s="262" t="s">
        <v>61</v>
      </c>
      <c r="M6" s="173" t="s">
        <v>59</v>
      </c>
      <c r="N6" s="174" t="s">
        <v>60</v>
      </c>
      <c r="O6" s="262" t="s">
        <v>61</v>
      </c>
      <c r="P6" s="173" t="s">
        <v>59</v>
      </c>
      <c r="Q6" s="174" t="s">
        <v>60</v>
      </c>
      <c r="R6" s="175" t="s">
        <v>61</v>
      </c>
      <c r="S6" s="654"/>
      <c r="T6" s="655"/>
    </row>
    <row r="7" spans="1:20" ht="13.5" customHeight="1" thickTop="1" thickBot="1" x14ac:dyDescent="0.3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5">
      <c r="A8" s="233" t="s">
        <v>284</v>
      </c>
      <c r="B8" s="157" t="s">
        <v>285</v>
      </c>
      <c r="C8" s="203" t="s">
        <v>65</v>
      </c>
      <c r="D8" s="203" t="s">
        <v>66</v>
      </c>
      <c r="E8" s="203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201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201" t="s">
        <v>68</v>
      </c>
      <c r="S8" s="234">
        <f>SUM(G8,J8,M8,P8)*15</f>
        <v>120</v>
      </c>
      <c r="T8" s="202">
        <f>SUM(H8,K8,N8,Q8)</f>
        <v>36</v>
      </c>
    </row>
    <row r="9" spans="1:20" ht="13.5" customHeight="1" x14ac:dyDescent="0.25">
      <c r="A9" s="183" t="s">
        <v>286</v>
      </c>
      <c r="B9" s="251" t="s">
        <v>443</v>
      </c>
      <c r="C9" s="184" t="s">
        <v>65</v>
      </c>
      <c r="D9" s="184" t="s">
        <v>70</v>
      </c>
      <c r="E9" s="184" t="s">
        <v>67</v>
      </c>
      <c r="F9" s="185">
        <v>60</v>
      </c>
      <c r="G9" s="186">
        <v>1</v>
      </c>
      <c r="H9" s="187">
        <v>3</v>
      </c>
      <c r="I9" s="8" t="s">
        <v>68</v>
      </c>
      <c r="J9" s="186">
        <v>1</v>
      </c>
      <c r="K9" s="187">
        <v>3</v>
      </c>
      <c r="L9" s="188" t="s">
        <v>68</v>
      </c>
      <c r="M9" s="186">
        <v>1</v>
      </c>
      <c r="N9" s="187">
        <v>3</v>
      </c>
      <c r="O9" s="8" t="s">
        <v>68</v>
      </c>
      <c r="P9" s="186">
        <v>1</v>
      </c>
      <c r="Q9" s="187">
        <v>3</v>
      </c>
      <c r="R9" s="188" t="s">
        <v>68</v>
      </c>
      <c r="S9" s="48">
        <f>SUM(G9,J9,M9,P9)*15</f>
        <v>60</v>
      </c>
      <c r="T9" s="189">
        <f>SUM(H9,K9,N9,Q9)</f>
        <v>12</v>
      </c>
    </row>
    <row r="10" spans="1:20" ht="13.5" customHeight="1" thickBot="1" x14ac:dyDescent="0.3">
      <c r="A10" s="75" t="s">
        <v>272</v>
      </c>
      <c r="B10" s="157" t="s">
        <v>273</v>
      </c>
      <c r="C10" s="203" t="s">
        <v>65</v>
      </c>
      <c r="D10" s="203" t="s">
        <v>66</v>
      </c>
      <c r="E10" s="203" t="s">
        <v>77</v>
      </c>
      <c r="F10" s="204">
        <v>60</v>
      </c>
      <c r="G10" s="193">
        <v>2</v>
      </c>
      <c r="H10" s="194">
        <v>3</v>
      </c>
      <c r="I10" s="201" t="s">
        <v>67</v>
      </c>
      <c r="J10" s="193">
        <v>2</v>
      </c>
      <c r="K10" s="194">
        <v>3</v>
      </c>
      <c r="L10" s="195" t="s">
        <v>67</v>
      </c>
      <c r="M10" s="193"/>
      <c r="N10" s="194"/>
      <c r="O10" s="201"/>
      <c r="P10" s="193"/>
      <c r="Q10" s="194"/>
      <c r="R10" s="195"/>
      <c r="S10" s="234">
        <f t="shared" ref="S10:S13" si="0">SUM(G10,J10,M10,P10)*15</f>
        <v>60</v>
      </c>
      <c r="T10" s="202">
        <f>SUM(H10,K10,N10,Q10)</f>
        <v>6</v>
      </c>
    </row>
    <row r="11" spans="1:20" ht="13.5" customHeight="1" x14ac:dyDescent="0.25">
      <c r="A11" s="210" t="s">
        <v>269</v>
      </c>
      <c r="B11" s="158" t="s">
        <v>270</v>
      </c>
      <c r="C11" s="191" t="s">
        <v>65</v>
      </c>
      <c r="D11" s="191" t="s">
        <v>70</v>
      </c>
      <c r="E11" s="191" t="s">
        <v>74</v>
      </c>
      <c r="F11" s="192">
        <v>45</v>
      </c>
      <c r="G11" s="222">
        <v>2</v>
      </c>
      <c r="H11" s="223">
        <v>3</v>
      </c>
      <c r="I11" s="182" t="s">
        <v>68</v>
      </c>
      <c r="J11" s="222">
        <v>2</v>
      </c>
      <c r="K11" s="223">
        <v>3</v>
      </c>
      <c r="L11" s="182" t="s">
        <v>68</v>
      </c>
      <c r="M11" s="222"/>
      <c r="N11" s="223"/>
      <c r="O11" s="182"/>
      <c r="P11" s="222"/>
      <c r="Q11" s="223"/>
      <c r="R11" s="182"/>
      <c r="S11" s="241">
        <f t="shared" si="0"/>
        <v>60</v>
      </c>
      <c r="T11" s="196">
        <f t="shared" ref="T11:T13" si="1">SUM(H11,K11,N11,Q11)</f>
        <v>6</v>
      </c>
    </row>
    <row r="12" spans="1:20" ht="13.5" customHeight="1" x14ac:dyDescent="0.25">
      <c r="A12" s="190" t="s">
        <v>75</v>
      </c>
      <c r="B12" s="157" t="s">
        <v>271</v>
      </c>
      <c r="C12" s="203" t="s">
        <v>65</v>
      </c>
      <c r="D12" s="203" t="s">
        <v>70</v>
      </c>
      <c r="E12" s="203" t="s">
        <v>77</v>
      </c>
      <c r="F12" s="204">
        <v>45</v>
      </c>
      <c r="G12" s="193">
        <v>2</v>
      </c>
      <c r="H12" s="194">
        <v>3</v>
      </c>
      <c r="I12" s="195" t="s">
        <v>67</v>
      </c>
      <c r="J12" s="193">
        <v>2</v>
      </c>
      <c r="K12" s="194">
        <v>3</v>
      </c>
      <c r="L12" s="195" t="s">
        <v>67</v>
      </c>
      <c r="M12" s="193"/>
      <c r="N12" s="194"/>
      <c r="O12" s="195"/>
      <c r="P12" s="193"/>
      <c r="Q12" s="194"/>
      <c r="R12" s="195"/>
      <c r="S12" s="235">
        <f t="shared" si="0"/>
        <v>60</v>
      </c>
      <c r="T12" s="202">
        <f t="shared" si="1"/>
        <v>6</v>
      </c>
    </row>
    <row r="13" spans="1:20" ht="13.5" customHeight="1" x14ac:dyDescent="0.25">
      <c r="A13" s="183" t="s">
        <v>287</v>
      </c>
      <c r="B13" s="251" t="s">
        <v>288</v>
      </c>
      <c r="C13" s="184" t="s">
        <v>65</v>
      </c>
      <c r="D13" s="184" t="s">
        <v>70</v>
      </c>
      <c r="E13" s="184" t="s">
        <v>77</v>
      </c>
      <c r="F13" s="185">
        <v>45</v>
      </c>
      <c r="G13" s="186"/>
      <c r="H13" s="187"/>
      <c r="I13" s="188"/>
      <c r="J13" s="186"/>
      <c r="K13" s="187"/>
      <c r="L13" s="188"/>
      <c r="M13" s="186">
        <v>2</v>
      </c>
      <c r="N13" s="187">
        <v>3</v>
      </c>
      <c r="O13" s="188" t="s">
        <v>67</v>
      </c>
      <c r="P13" s="186">
        <v>2</v>
      </c>
      <c r="Q13" s="187">
        <v>3</v>
      </c>
      <c r="R13" s="188" t="s">
        <v>67</v>
      </c>
      <c r="S13" s="236">
        <f t="shared" si="0"/>
        <v>60</v>
      </c>
      <c r="T13" s="189">
        <f t="shared" si="1"/>
        <v>6</v>
      </c>
    </row>
    <row r="14" spans="1:20" ht="13.5" customHeight="1" thickBot="1" x14ac:dyDescent="0.3">
      <c r="A14" s="197" t="s">
        <v>78</v>
      </c>
      <c r="B14" s="198" t="s">
        <v>79</v>
      </c>
      <c r="C14" s="199" t="s">
        <v>65</v>
      </c>
      <c r="D14" s="199" t="s">
        <v>70</v>
      </c>
      <c r="E14" s="199" t="s">
        <v>74</v>
      </c>
      <c r="F14" s="200">
        <v>45</v>
      </c>
      <c r="G14" s="231"/>
      <c r="H14" s="229"/>
      <c r="I14" s="230"/>
      <c r="J14" s="231"/>
      <c r="K14" s="229"/>
      <c r="L14" s="230"/>
      <c r="M14" s="231">
        <v>2</v>
      </c>
      <c r="N14" s="229">
        <v>2</v>
      </c>
      <c r="O14" s="230" t="s">
        <v>67</v>
      </c>
      <c r="P14" s="231">
        <v>2</v>
      </c>
      <c r="Q14" s="229">
        <v>2</v>
      </c>
      <c r="R14" s="230" t="s">
        <v>67</v>
      </c>
      <c r="S14" s="237">
        <f>SUM(G14,J14,M14,P14)*15</f>
        <v>60</v>
      </c>
      <c r="T14" s="228">
        <f>SUM(H14,K14,N14,Q14)</f>
        <v>4</v>
      </c>
    </row>
    <row r="15" spans="1:20" ht="13.5" customHeight="1" x14ac:dyDescent="0.25">
      <c r="A15" s="190" t="s">
        <v>262</v>
      </c>
      <c r="B15" s="157" t="s">
        <v>263</v>
      </c>
      <c r="C15" s="203" t="s">
        <v>65</v>
      </c>
      <c r="D15" s="203" t="s">
        <v>70</v>
      </c>
      <c r="E15" s="203" t="s">
        <v>67</v>
      </c>
      <c r="F15" s="204">
        <v>60</v>
      </c>
      <c r="G15" s="193">
        <v>2</v>
      </c>
      <c r="H15" s="194">
        <v>2</v>
      </c>
      <c r="I15" s="201" t="s">
        <v>67</v>
      </c>
      <c r="J15" s="193">
        <v>2</v>
      </c>
      <c r="K15" s="194">
        <v>2</v>
      </c>
      <c r="L15" s="195" t="s">
        <v>67</v>
      </c>
      <c r="M15" s="193">
        <v>2</v>
      </c>
      <c r="N15" s="194">
        <v>2</v>
      </c>
      <c r="O15" s="201" t="s">
        <v>67</v>
      </c>
      <c r="P15" s="193">
        <v>2</v>
      </c>
      <c r="Q15" s="194">
        <v>2</v>
      </c>
      <c r="R15" s="201" t="s">
        <v>67</v>
      </c>
      <c r="S15" s="234">
        <f>SUM(G15,J15,M15,P15)*15</f>
        <v>120</v>
      </c>
      <c r="T15" s="202">
        <f>SUM(H15,K15,N15,Q15)</f>
        <v>8</v>
      </c>
    </row>
    <row r="16" spans="1:20" ht="13.5" customHeight="1" thickBot="1" x14ac:dyDescent="0.3">
      <c r="A16" s="211" t="s">
        <v>264</v>
      </c>
      <c r="B16" s="212" t="s">
        <v>265</v>
      </c>
      <c r="C16" s="213" t="s">
        <v>65</v>
      </c>
      <c r="D16" s="213" t="s">
        <v>70</v>
      </c>
      <c r="E16" s="213" t="s">
        <v>67</v>
      </c>
      <c r="F16" s="214">
        <v>60</v>
      </c>
      <c r="G16" s="16"/>
      <c r="H16" s="17"/>
      <c r="I16" s="281"/>
      <c r="J16" s="16">
        <v>2</v>
      </c>
      <c r="K16" s="17">
        <v>2</v>
      </c>
      <c r="L16" s="1" t="s">
        <v>67</v>
      </c>
      <c r="M16" s="16"/>
      <c r="N16" s="17"/>
      <c r="O16" s="281"/>
      <c r="P16" s="16">
        <v>2</v>
      </c>
      <c r="Q16" s="17">
        <v>2</v>
      </c>
      <c r="R16" s="14" t="s">
        <v>67</v>
      </c>
      <c r="S16" s="32">
        <f>SUM(G16,J16,M16,P16)*15</f>
        <v>60</v>
      </c>
      <c r="T16" s="160">
        <f>SUM(H16,K16,N16,Q16)</f>
        <v>4</v>
      </c>
    </row>
    <row r="17" spans="1:20" ht="13.5" customHeight="1" thickBot="1" x14ac:dyDescent="0.3">
      <c r="A17" s="660" t="s">
        <v>80</v>
      </c>
      <c r="B17" s="661"/>
      <c r="C17" s="661"/>
      <c r="D17" s="661"/>
      <c r="E17" s="661"/>
      <c r="F17" s="661"/>
      <c r="G17" s="661"/>
      <c r="H17" s="661"/>
      <c r="I17" s="661"/>
      <c r="J17" s="661"/>
      <c r="K17" s="661"/>
      <c r="L17" s="661"/>
      <c r="M17" s="661"/>
      <c r="N17" s="661"/>
      <c r="O17" s="661"/>
      <c r="P17" s="661"/>
      <c r="Q17" s="661"/>
      <c r="R17" s="661"/>
      <c r="S17" s="661"/>
      <c r="T17" s="662"/>
    </row>
    <row r="18" spans="1:20" ht="13.5" customHeight="1" thickBot="1" x14ac:dyDescent="0.3">
      <c r="A18" s="211" t="s">
        <v>81</v>
      </c>
      <c r="B18" s="212"/>
      <c r="C18" s="213"/>
      <c r="D18" s="213"/>
      <c r="E18" s="213"/>
      <c r="F18" s="214"/>
      <c r="G18" s="153"/>
      <c r="H18" s="154">
        <v>6</v>
      </c>
      <c r="I18" s="208"/>
      <c r="J18" s="153"/>
      <c r="K18" s="154">
        <v>4</v>
      </c>
      <c r="L18" s="208"/>
      <c r="M18" s="153"/>
      <c r="N18" s="154">
        <v>4</v>
      </c>
      <c r="O18" s="208"/>
      <c r="P18" s="153"/>
      <c r="Q18" s="154">
        <v>3</v>
      </c>
      <c r="R18" s="209"/>
      <c r="S18" s="238">
        <f t="shared" ref="S18:S19" si="2">SUM(G18,J18,M18,P18)*15</f>
        <v>0</v>
      </c>
      <c r="T18" s="155">
        <f>SUM(H18,K18,N18,,Q18)</f>
        <v>17</v>
      </c>
    </row>
    <row r="19" spans="1:20" ht="13.5" customHeight="1" thickTop="1" thickBot="1" x14ac:dyDescent="0.3">
      <c r="A19" s="31" t="s">
        <v>82</v>
      </c>
      <c r="B19" s="250" t="s">
        <v>83</v>
      </c>
      <c r="C19" s="218"/>
      <c r="D19" s="218"/>
      <c r="E19" s="218"/>
      <c r="F19" s="219"/>
      <c r="G19" s="153"/>
      <c r="H19" s="154"/>
      <c r="I19" s="208"/>
      <c r="J19" s="153"/>
      <c r="K19" s="154"/>
      <c r="L19" s="208"/>
      <c r="M19" s="153">
        <v>0</v>
      </c>
      <c r="N19" s="154">
        <v>7</v>
      </c>
      <c r="O19" s="208" t="s">
        <v>67</v>
      </c>
      <c r="P19" s="153">
        <v>0</v>
      </c>
      <c r="Q19" s="154">
        <v>8</v>
      </c>
      <c r="R19" s="209" t="s">
        <v>67</v>
      </c>
      <c r="S19" s="238">
        <f t="shared" si="2"/>
        <v>0</v>
      </c>
      <c r="T19" s="155">
        <f>SUM(H19,K19,N19,,Q19)</f>
        <v>15</v>
      </c>
    </row>
    <row r="20" spans="1:20" ht="13.5" customHeight="1" thickTop="1" thickBot="1" x14ac:dyDescent="0.3">
      <c r="A20" s="520" t="s">
        <v>85</v>
      </c>
      <c r="B20" s="521"/>
      <c r="C20" s="521"/>
      <c r="D20" s="521"/>
      <c r="E20" s="521"/>
      <c r="F20" s="522"/>
      <c r="G20" s="227">
        <f t="shared" ref="G20:T20" si="3">SUM(G8:G19)</f>
        <v>11</v>
      </c>
      <c r="H20" s="176">
        <f t="shared" si="3"/>
        <v>29</v>
      </c>
      <c r="I20" s="177">
        <f t="shared" si="3"/>
        <v>0</v>
      </c>
      <c r="J20" s="227">
        <f t="shared" si="3"/>
        <v>13</v>
      </c>
      <c r="K20" s="176">
        <f t="shared" si="3"/>
        <v>29</v>
      </c>
      <c r="L20" s="177">
        <f t="shared" si="3"/>
        <v>0</v>
      </c>
      <c r="M20" s="227">
        <f t="shared" si="3"/>
        <v>9</v>
      </c>
      <c r="N20" s="176">
        <f t="shared" si="3"/>
        <v>30</v>
      </c>
      <c r="O20" s="177">
        <f t="shared" si="3"/>
        <v>0</v>
      </c>
      <c r="P20" s="227">
        <f t="shared" si="3"/>
        <v>11</v>
      </c>
      <c r="Q20" s="176">
        <f t="shared" si="3"/>
        <v>32</v>
      </c>
      <c r="R20" s="177">
        <f t="shared" si="3"/>
        <v>0</v>
      </c>
      <c r="S20" s="240">
        <f t="shared" si="3"/>
        <v>660</v>
      </c>
      <c r="T20" s="178">
        <f t="shared" si="3"/>
        <v>120</v>
      </c>
    </row>
    <row r="21" spans="1:20" ht="12" customHeight="1" thickTop="1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94"/>
      <c r="T21" s="94"/>
    </row>
    <row r="22" spans="1:20" ht="12" customHeight="1" x14ac:dyDescent="0.25">
      <c r="A22" s="81" t="s">
        <v>86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94"/>
      <c r="T22" s="94"/>
    </row>
    <row r="23" spans="1:20" ht="12" customHeight="1" x14ac:dyDescent="0.25">
      <c r="A23" s="81" t="s">
        <v>87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94"/>
      <c r="T23" s="94"/>
    </row>
    <row r="24" spans="1:20" ht="12" customHeigh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94"/>
      <c r="T24" s="94"/>
    </row>
    <row r="25" spans="1:20" ht="12" customHeigh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94"/>
      <c r="T25" s="94"/>
    </row>
    <row r="26" spans="1:20" ht="12" customHeight="1" x14ac:dyDescent="0.25">
      <c r="A26" s="224" t="s">
        <v>89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94"/>
      <c r="T26" s="94"/>
    </row>
    <row r="27" spans="1:20" ht="12" customHeight="1" x14ac:dyDescent="0.25">
      <c r="A27" s="13" t="s">
        <v>90</v>
      </c>
      <c r="B27" s="81"/>
      <c r="C27" s="81"/>
      <c r="D27" s="81" t="s">
        <v>91</v>
      </c>
      <c r="E27" s="13"/>
      <c r="F27" s="81"/>
      <c r="G27" s="81" t="s">
        <v>92</v>
      </c>
      <c r="H27" s="13"/>
      <c r="I27" s="81"/>
      <c r="J27" s="81"/>
      <c r="K27" s="13"/>
      <c r="L27" s="13"/>
      <c r="M27" s="13" t="s">
        <v>93</v>
      </c>
      <c r="N27" s="13"/>
      <c r="O27" s="81"/>
      <c r="P27" s="13"/>
      <c r="Q27" s="81"/>
      <c r="R27" s="14"/>
      <c r="S27" s="94"/>
      <c r="T27" s="94"/>
    </row>
    <row r="28" spans="1:20" ht="12" customHeight="1" x14ac:dyDescent="0.25">
      <c r="A28" s="13" t="s">
        <v>94</v>
      </c>
      <c r="B28" s="81"/>
      <c r="C28" s="81"/>
      <c r="D28" s="81" t="s">
        <v>95</v>
      </c>
      <c r="E28" s="13"/>
      <c r="F28" s="81"/>
      <c r="G28" s="81" t="s">
        <v>96</v>
      </c>
      <c r="H28" s="13"/>
      <c r="I28" s="81"/>
      <c r="J28" s="81"/>
      <c r="K28" s="13"/>
      <c r="L28" s="13"/>
      <c r="M28" s="13" t="s">
        <v>97</v>
      </c>
      <c r="N28" s="13"/>
      <c r="O28" s="81"/>
      <c r="P28" s="13"/>
      <c r="Q28" s="81"/>
      <c r="R28" s="14"/>
      <c r="S28" s="94"/>
      <c r="T28" s="94"/>
    </row>
    <row r="29" spans="1:20" ht="12" customHeight="1" x14ac:dyDescent="0.25">
      <c r="A29" s="81" t="s">
        <v>98</v>
      </c>
      <c r="B29" s="81"/>
      <c r="C29" s="81"/>
      <c r="D29" s="81" t="s">
        <v>99</v>
      </c>
      <c r="E29" s="81"/>
      <c r="F29" s="81"/>
      <c r="G29" s="81" t="s">
        <v>100</v>
      </c>
      <c r="H29" s="81"/>
      <c r="I29" s="81"/>
      <c r="J29" s="81"/>
      <c r="K29" s="81"/>
      <c r="L29" s="81"/>
      <c r="M29" s="81" t="s">
        <v>101</v>
      </c>
      <c r="N29" s="81"/>
      <c r="O29" s="81"/>
      <c r="P29" s="81"/>
      <c r="Q29" s="81"/>
      <c r="R29" s="94"/>
      <c r="S29" s="94"/>
      <c r="T29" s="94"/>
    </row>
    <row r="30" spans="1:20" ht="12" customHeight="1" x14ac:dyDescent="0.25">
      <c r="A30" s="81" t="s">
        <v>102</v>
      </c>
      <c r="B30" s="81"/>
      <c r="C30" s="81"/>
      <c r="D30" s="81"/>
      <c r="E30" s="81"/>
      <c r="F30" s="81"/>
      <c r="G30" s="81" t="s">
        <v>103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94"/>
      <c r="S30" s="94"/>
      <c r="T30" s="94"/>
    </row>
    <row r="31" spans="1:20" ht="12" customHeight="1" x14ac:dyDescent="0.25">
      <c r="A31" s="81" t="s">
        <v>104</v>
      </c>
      <c r="B31" s="81"/>
      <c r="C31" s="81"/>
      <c r="D31" s="81"/>
      <c r="E31" s="81"/>
      <c r="F31" s="81"/>
      <c r="G31" s="81" t="s">
        <v>105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94"/>
      <c r="S31" s="81"/>
      <c r="T31" s="81"/>
    </row>
    <row r="32" spans="1:20" ht="12" customHeight="1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</row>
    <row r="33" spans="1:20" ht="12" customHeight="1" x14ac:dyDescent="0.25">
      <c r="A33" s="224" t="s">
        <v>106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pans="1:20" ht="12" customHeight="1" x14ac:dyDescent="0.25">
      <c r="A34" s="81" t="s">
        <v>130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pans="1:20" ht="12" customHeight="1" x14ac:dyDescent="0.25">
      <c r="A35" s="81" t="s">
        <v>108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1:20" ht="12" customHeight="1" x14ac:dyDescent="0.25">
      <c r="A36" s="81" t="s">
        <v>109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1:20" ht="12" customHeight="1" x14ac:dyDescent="0.25">
      <c r="A37" s="81" t="s">
        <v>110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1:20" ht="12" customHeight="1" x14ac:dyDescent="0.25">
      <c r="A38" s="81" t="s">
        <v>111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</sheetData>
  <sheetProtection algorithmName="SHA-512" hashValue="ggYc8n4P8n4Sj09CVejFE2rllVuaykUpjsHyQZN4+lHyr2+5dXWZ2KuSo0TH3/3UfKabD30zKsNoENUvvsY0xQ==" saltValue="Nw7WaPRn8BlHSkkqoMr1ew==" spinCount="100000" sheet="1" objects="1" scenarios="1"/>
  <mergeCells count="21">
    <mergeCell ref="A1:T1"/>
    <mergeCell ref="A2:T2"/>
    <mergeCell ref="A3:T3"/>
    <mergeCell ref="A4:F4"/>
    <mergeCell ref="G4:R4"/>
    <mergeCell ref="S4:T4"/>
    <mergeCell ref="A7:T7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39997558519241921"/>
  </sheetPr>
  <dimension ref="A1:T47"/>
  <sheetViews>
    <sheetView zoomScaleNormal="100" workbookViewId="0">
      <selection sqref="A1:T1"/>
    </sheetView>
  </sheetViews>
  <sheetFormatPr defaultColWidth="9.140625" defaultRowHeight="12" x14ac:dyDescent="0.2"/>
  <cols>
    <col min="1" max="1" width="36" style="13" customWidth="1"/>
    <col min="2" max="2" width="12.28515625" style="13" customWidth="1"/>
    <col min="3" max="3" width="11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2.95" customHeight="1" thickTop="1" x14ac:dyDescent="0.2">
      <c r="A1" s="524" t="s">
        <v>289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2.9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2.95" customHeight="1" thickBot="1" x14ac:dyDescent="0.25">
      <c r="A3" s="663" t="s">
        <v>168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5"/>
    </row>
    <row r="4" spans="1:20" s="81" customFormat="1" ht="18" customHeight="1" x14ac:dyDescent="0.2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s="81" customFormat="1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s="81" customFormat="1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2.9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2.95" customHeight="1" x14ac:dyDescent="0.2">
      <c r="A8" s="210" t="s">
        <v>290</v>
      </c>
      <c r="B8" s="158" t="s">
        <v>291</v>
      </c>
      <c r="C8" s="191" t="s">
        <v>65</v>
      </c>
      <c r="D8" s="191" t="s">
        <v>70</v>
      </c>
      <c r="E8" s="191" t="s">
        <v>67</v>
      </c>
      <c r="F8" s="192">
        <v>45</v>
      </c>
      <c r="G8" s="193">
        <v>2</v>
      </c>
      <c r="H8" s="194">
        <v>4</v>
      </c>
      <c r="I8" s="195" t="s">
        <v>67</v>
      </c>
      <c r="J8" s="193">
        <v>2</v>
      </c>
      <c r="K8" s="194">
        <v>4</v>
      </c>
      <c r="L8" s="195" t="s">
        <v>67</v>
      </c>
      <c r="M8" s="193">
        <v>2</v>
      </c>
      <c r="N8" s="194">
        <v>4</v>
      </c>
      <c r="O8" s="195" t="s">
        <v>67</v>
      </c>
      <c r="P8" s="193">
        <v>2</v>
      </c>
      <c r="Q8" s="194">
        <v>4</v>
      </c>
      <c r="R8" s="195" t="s">
        <v>67</v>
      </c>
      <c r="S8" s="241">
        <f t="shared" ref="S8:S12" si="0">SUM(G8,J8,M8,P8)*15</f>
        <v>120</v>
      </c>
      <c r="T8" s="196">
        <f t="shared" ref="T8:T12" si="1">SUM(H8,K8,N8,Q8)</f>
        <v>16</v>
      </c>
    </row>
    <row r="9" spans="1:20" ht="12.95" customHeight="1" x14ac:dyDescent="0.2">
      <c r="A9" s="183" t="s">
        <v>174</v>
      </c>
      <c r="B9" s="251" t="s">
        <v>292</v>
      </c>
      <c r="C9" s="184" t="s">
        <v>65</v>
      </c>
      <c r="D9" s="184" t="s">
        <v>70</v>
      </c>
      <c r="E9" s="184" t="s">
        <v>67</v>
      </c>
      <c r="F9" s="185">
        <v>60</v>
      </c>
      <c r="G9" s="193">
        <v>2</v>
      </c>
      <c r="H9" s="194">
        <v>1</v>
      </c>
      <c r="I9" s="195" t="s">
        <v>67</v>
      </c>
      <c r="J9" s="193">
        <v>2</v>
      </c>
      <c r="K9" s="194">
        <v>1</v>
      </c>
      <c r="L9" s="195" t="s">
        <v>67</v>
      </c>
      <c r="M9" s="193">
        <v>2</v>
      </c>
      <c r="N9" s="194">
        <v>1</v>
      </c>
      <c r="O9" s="195" t="s">
        <v>67</v>
      </c>
      <c r="P9" s="193">
        <v>2</v>
      </c>
      <c r="Q9" s="194">
        <v>1</v>
      </c>
      <c r="R9" s="195" t="s">
        <v>67</v>
      </c>
      <c r="S9" s="236">
        <f>SUM(G9,J9,M9,P9)*15</f>
        <v>120</v>
      </c>
      <c r="T9" s="189">
        <f>SUM(H9,K9,N9,Q9)</f>
        <v>4</v>
      </c>
    </row>
    <row r="10" spans="1:20" ht="12.95" customHeight="1" x14ac:dyDescent="0.2">
      <c r="A10" s="183" t="s">
        <v>75</v>
      </c>
      <c r="B10" s="251" t="s">
        <v>76</v>
      </c>
      <c r="C10" s="184" t="s">
        <v>65</v>
      </c>
      <c r="D10" s="184" t="s">
        <v>70</v>
      </c>
      <c r="E10" s="184" t="s">
        <v>77</v>
      </c>
      <c r="F10" s="185">
        <v>45</v>
      </c>
      <c r="G10" s="186">
        <v>2</v>
      </c>
      <c r="H10" s="187">
        <v>2</v>
      </c>
      <c r="I10" s="188" t="s">
        <v>67</v>
      </c>
      <c r="J10" s="186">
        <v>2</v>
      </c>
      <c r="K10" s="187">
        <v>2</v>
      </c>
      <c r="L10" s="188" t="s">
        <v>67</v>
      </c>
      <c r="M10" s="186"/>
      <c r="N10" s="187"/>
      <c r="O10" s="188"/>
      <c r="P10" s="186"/>
      <c r="Q10" s="187"/>
      <c r="R10" s="188"/>
      <c r="S10" s="236">
        <f t="shared" si="0"/>
        <v>60</v>
      </c>
      <c r="T10" s="189">
        <f t="shared" si="1"/>
        <v>4</v>
      </c>
    </row>
    <row r="11" spans="1:20" ht="12.95" customHeight="1" x14ac:dyDescent="0.2">
      <c r="A11" s="183" t="s">
        <v>72</v>
      </c>
      <c r="B11" s="251" t="s">
        <v>73</v>
      </c>
      <c r="C11" s="184" t="s">
        <v>65</v>
      </c>
      <c r="D11" s="184" t="s">
        <v>70</v>
      </c>
      <c r="E11" s="184" t="s">
        <v>74</v>
      </c>
      <c r="F11" s="185">
        <v>45</v>
      </c>
      <c r="G11" s="186">
        <v>2</v>
      </c>
      <c r="H11" s="187">
        <v>3</v>
      </c>
      <c r="I11" s="188" t="s">
        <v>68</v>
      </c>
      <c r="J11" s="186">
        <v>2</v>
      </c>
      <c r="K11" s="187">
        <v>3</v>
      </c>
      <c r="L11" s="188" t="s">
        <v>68</v>
      </c>
      <c r="M11" s="186"/>
      <c r="N11" s="187"/>
      <c r="O11" s="188"/>
      <c r="P11" s="186"/>
      <c r="Q11" s="187"/>
      <c r="R11" s="188"/>
      <c r="S11" s="236">
        <f t="shared" si="0"/>
        <v>60</v>
      </c>
      <c r="T11" s="189">
        <f t="shared" si="1"/>
        <v>6</v>
      </c>
    </row>
    <row r="12" spans="1:20" ht="12.95" customHeight="1" thickBot="1" x14ac:dyDescent="0.25">
      <c r="A12" s="183" t="s">
        <v>293</v>
      </c>
      <c r="B12" s="251" t="s">
        <v>294</v>
      </c>
      <c r="C12" s="184" t="s">
        <v>65</v>
      </c>
      <c r="D12" s="184" t="s">
        <v>70</v>
      </c>
      <c r="E12" s="184" t="s">
        <v>77</v>
      </c>
      <c r="F12" s="185">
        <v>45</v>
      </c>
      <c r="G12" s="186">
        <v>2</v>
      </c>
      <c r="H12" s="187">
        <v>2</v>
      </c>
      <c r="I12" s="188" t="s">
        <v>67</v>
      </c>
      <c r="J12" s="186">
        <v>2</v>
      </c>
      <c r="K12" s="187">
        <v>2</v>
      </c>
      <c r="L12" s="188" t="s">
        <v>67</v>
      </c>
      <c r="M12" s="186"/>
      <c r="N12" s="187"/>
      <c r="O12" s="188"/>
      <c r="P12" s="186"/>
      <c r="Q12" s="187"/>
      <c r="R12" s="188"/>
      <c r="S12" s="236">
        <f t="shared" si="0"/>
        <v>60</v>
      </c>
      <c r="T12" s="189">
        <f t="shared" si="1"/>
        <v>4</v>
      </c>
    </row>
    <row r="13" spans="1:20" ht="12.95" customHeight="1" thickTop="1" thickBot="1" x14ac:dyDescent="0.25">
      <c r="A13" s="514" t="s">
        <v>295</v>
      </c>
      <c r="B13" s="515"/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6"/>
    </row>
    <row r="14" spans="1:20" ht="12.95" customHeight="1" x14ac:dyDescent="0.2">
      <c r="A14" s="7" t="s">
        <v>15</v>
      </c>
      <c r="B14" s="159" t="s">
        <v>296</v>
      </c>
      <c r="C14" s="184" t="s">
        <v>65</v>
      </c>
      <c r="D14" s="184" t="s">
        <v>66</v>
      </c>
      <c r="E14" s="184" t="s">
        <v>67</v>
      </c>
      <c r="F14" s="185">
        <v>60</v>
      </c>
      <c r="G14" s="186">
        <v>2</v>
      </c>
      <c r="H14" s="187">
        <v>6</v>
      </c>
      <c r="I14" s="8" t="s">
        <v>68</v>
      </c>
      <c r="J14" s="186">
        <v>2</v>
      </c>
      <c r="K14" s="187">
        <v>6</v>
      </c>
      <c r="L14" s="8" t="s">
        <v>68</v>
      </c>
      <c r="M14" s="186">
        <v>2</v>
      </c>
      <c r="N14" s="187">
        <v>6</v>
      </c>
      <c r="O14" s="8" t="s">
        <v>68</v>
      </c>
      <c r="P14" s="186">
        <v>2</v>
      </c>
      <c r="Q14" s="187">
        <v>6</v>
      </c>
      <c r="R14" s="8" t="s">
        <v>68</v>
      </c>
      <c r="S14" s="236">
        <f t="shared" ref="S14:S18" si="2">SUM(G14,J14,M14,P14)*15</f>
        <v>120</v>
      </c>
      <c r="T14" s="189">
        <f t="shared" ref="T14:T18" si="3">SUM(H14,K14,N14,Q14)</f>
        <v>24</v>
      </c>
    </row>
    <row r="15" spans="1:20" ht="12.95" customHeight="1" x14ac:dyDescent="0.2">
      <c r="A15" s="183" t="s">
        <v>297</v>
      </c>
      <c r="B15" s="159" t="s">
        <v>298</v>
      </c>
      <c r="C15" s="3" t="s">
        <v>65</v>
      </c>
      <c r="D15" s="3" t="s">
        <v>66</v>
      </c>
      <c r="E15" s="3" t="s">
        <v>67</v>
      </c>
      <c r="F15" s="4">
        <v>60</v>
      </c>
      <c r="G15" s="186">
        <v>0</v>
      </c>
      <c r="H15" s="187">
        <v>1</v>
      </c>
      <c r="I15" s="188" t="s">
        <v>67</v>
      </c>
      <c r="J15" s="186">
        <v>0</v>
      </c>
      <c r="K15" s="187">
        <v>1</v>
      </c>
      <c r="L15" s="188" t="s">
        <v>67</v>
      </c>
      <c r="M15" s="186">
        <v>0</v>
      </c>
      <c r="N15" s="187">
        <v>2</v>
      </c>
      <c r="O15" s="188" t="s">
        <v>67</v>
      </c>
      <c r="P15" s="186">
        <v>0</v>
      </c>
      <c r="Q15" s="187">
        <v>2</v>
      </c>
      <c r="R15" s="188" t="s">
        <v>67</v>
      </c>
      <c r="S15" s="32">
        <f>SUM(G15,J15,M15,P15)*15</f>
        <v>0</v>
      </c>
      <c r="T15" s="6">
        <f>SUM(H15,K15,N15,Q15)</f>
        <v>6</v>
      </c>
    </row>
    <row r="16" spans="1:20" ht="12.95" customHeight="1" x14ac:dyDescent="0.2">
      <c r="A16" s="183" t="s">
        <v>299</v>
      </c>
      <c r="B16" s="251" t="s">
        <v>300</v>
      </c>
      <c r="C16" s="184" t="s">
        <v>65</v>
      </c>
      <c r="D16" s="184" t="s">
        <v>66</v>
      </c>
      <c r="E16" s="184" t="s">
        <v>67</v>
      </c>
      <c r="F16" s="185">
        <v>60</v>
      </c>
      <c r="G16" s="193">
        <v>1</v>
      </c>
      <c r="H16" s="194">
        <v>2</v>
      </c>
      <c r="I16" s="195" t="s">
        <v>68</v>
      </c>
      <c r="J16" s="193">
        <v>1</v>
      </c>
      <c r="K16" s="194">
        <v>2</v>
      </c>
      <c r="L16" s="195" t="s">
        <v>68</v>
      </c>
      <c r="M16" s="193">
        <v>1</v>
      </c>
      <c r="N16" s="194">
        <v>2</v>
      </c>
      <c r="O16" s="195" t="s">
        <v>68</v>
      </c>
      <c r="P16" s="193">
        <v>1</v>
      </c>
      <c r="Q16" s="194">
        <v>2</v>
      </c>
      <c r="R16" s="195" t="s">
        <v>68</v>
      </c>
      <c r="S16" s="236">
        <f t="shared" si="2"/>
        <v>60</v>
      </c>
      <c r="T16" s="189">
        <f t="shared" si="3"/>
        <v>8</v>
      </c>
    </row>
    <row r="17" spans="1:20" ht="12.95" customHeight="1" x14ac:dyDescent="0.2">
      <c r="A17" s="183" t="s">
        <v>301</v>
      </c>
      <c r="B17" s="251" t="s">
        <v>302</v>
      </c>
      <c r="C17" s="184" t="s">
        <v>65</v>
      </c>
      <c r="D17" s="184" t="s">
        <v>66</v>
      </c>
      <c r="E17" s="184" t="s">
        <v>67</v>
      </c>
      <c r="F17" s="185">
        <v>60</v>
      </c>
      <c r="G17" s="186">
        <v>0.5</v>
      </c>
      <c r="H17" s="187">
        <v>1</v>
      </c>
      <c r="I17" s="188" t="s">
        <v>67</v>
      </c>
      <c r="J17" s="186">
        <v>0.5</v>
      </c>
      <c r="K17" s="187">
        <v>1</v>
      </c>
      <c r="L17" s="188" t="s">
        <v>67</v>
      </c>
      <c r="M17" s="186">
        <v>0.5</v>
      </c>
      <c r="N17" s="187">
        <v>1</v>
      </c>
      <c r="O17" s="188" t="s">
        <v>67</v>
      </c>
      <c r="P17" s="186">
        <v>0.5</v>
      </c>
      <c r="Q17" s="187">
        <v>1</v>
      </c>
      <c r="R17" s="188" t="s">
        <v>67</v>
      </c>
      <c r="S17" s="236">
        <f t="shared" si="2"/>
        <v>30</v>
      </c>
      <c r="T17" s="189">
        <f t="shared" si="3"/>
        <v>4</v>
      </c>
    </row>
    <row r="18" spans="1:20" ht="12.95" customHeight="1" x14ac:dyDescent="0.2">
      <c r="A18" s="183" t="s">
        <v>303</v>
      </c>
      <c r="B18" s="251" t="s">
        <v>304</v>
      </c>
      <c r="C18" s="184" t="s">
        <v>65</v>
      </c>
      <c r="D18" s="184" t="s">
        <v>70</v>
      </c>
      <c r="E18" s="184" t="s">
        <v>74</v>
      </c>
      <c r="F18" s="185">
        <v>45</v>
      </c>
      <c r="G18" s="186">
        <v>1</v>
      </c>
      <c r="H18" s="187">
        <v>1</v>
      </c>
      <c r="I18" s="8" t="s">
        <v>68</v>
      </c>
      <c r="J18" s="186">
        <v>1</v>
      </c>
      <c r="K18" s="187">
        <v>2</v>
      </c>
      <c r="L18" s="188" t="s">
        <v>68</v>
      </c>
      <c r="M18" s="186"/>
      <c r="N18" s="187"/>
      <c r="O18" s="8"/>
      <c r="P18" s="186"/>
      <c r="Q18" s="187"/>
      <c r="R18" s="188"/>
      <c r="S18" s="236">
        <f t="shared" si="2"/>
        <v>30</v>
      </c>
      <c r="T18" s="189">
        <f t="shared" si="3"/>
        <v>3</v>
      </c>
    </row>
    <row r="19" spans="1:20" ht="12.95" customHeight="1" thickBot="1" x14ac:dyDescent="0.25">
      <c r="A19" s="183" t="s">
        <v>305</v>
      </c>
      <c r="B19" s="251" t="s">
        <v>306</v>
      </c>
      <c r="C19" s="184" t="s">
        <v>65</v>
      </c>
      <c r="D19" s="184" t="s">
        <v>70</v>
      </c>
      <c r="E19" s="184" t="s">
        <v>74</v>
      </c>
      <c r="F19" s="185">
        <v>45</v>
      </c>
      <c r="G19" s="9">
        <v>2</v>
      </c>
      <c r="H19" s="10">
        <v>2</v>
      </c>
      <c r="I19" s="11" t="s">
        <v>68</v>
      </c>
      <c r="J19" s="9">
        <v>2</v>
      </c>
      <c r="K19" s="187">
        <v>2</v>
      </c>
      <c r="L19" s="12" t="s">
        <v>68</v>
      </c>
      <c r="M19" s="9"/>
      <c r="N19" s="10"/>
      <c r="O19" s="11"/>
      <c r="P19" s="9"/>
      <c r="Q19" s="10"/>
      <c r="R19" s="11"/>
      <c r="S19" s="236">
        <f>SUM(G19,J19,M19,P19)*15</f>
        <v>60</v>
      </c>
      <c r="T19" s="202">
        <f>SUM(H19,K19,N19,Q19)</f>
        <v>4</v>
      </c>
    </row>
    <row r="20" spans="1:20" ht="12.95" customHeight="1" thickBot="1" x14ac:dyDescent="0.25">
      <c r="A20" s="44" t="s">
        <v>307</v>
      </c>
      <c r="B20" s="36"/>
      <c r="C20" s="37"/>
      <c r="D20" s="37"/>
      <c r="E20" s="37"/>
      <c r="F20" s="38"/>
      <c r="G20" s="39">
        <f>SUM(G14:G19)</f>
        <v>6.5</v>
      </c>
      <c r="H20" s="40">
        <f>SUM(H14:H19)</f>
        <v>13</v>
      </c>
      <c r="I20" s="41"/>
      <c r="J20" s="39">
        <f t="shared" ref="J20:T20" si="4">SUM(J14:J19)</f>
        <v>6.5</v>
      </c>
      <c r="K20" s="40">
        <f t="shared" si="4"/>
        <v>14</v>
      </c>
      <c r="L20" s="41"/>
      <c r="M20" s="45">
        <f t="shared" si="4"/>
        <v>3.5</v>
      </c>
      <c r="N20" s="40">
        <f t="shared" si="4"/>
        <v>11</v>
      </c>
      <c r="O20" s="41"/>
      <c r="P20" s="45">
        <f t="shared" si="4"/>
        <v>3.5</v>
      </c>
      <c r="Q20" s="40">
        <f t="shared" si="4"/>
        <v>11</v>
      </c>
      <c r="R20" s="41"/>
      <c r="S20" s="42">
        <f t="shared" si="4"/>
        <v>300</v>
      </c>
      <c r="T20" s="43">
        <f t="shared" si="4"/>
        <v>49</v>
      </c>
    </row>
    <row r="21" spans="1:20" s="81" customFormat="1" ht="12.95" customHeight="1" thickTop="1" thickBot="1" x14ac:dyDescent="0.25">
      <c r="A21" s="475" t="s">
        <v>308</v>
      </c>
      <c r="B21" s="476"/>
      <c r="C21" s="476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  <c r="T21" s="477"/>
    </row>
    <row r="22" spans="1:20" ht="12.95" customHeight="1" x14ac:dyDescent="0.2">
      <c r="A22" s="183" t="s">
        <v>309</v>
      </c>
      <c r="B22" s="251" t="s">
        <v>310</v>
      </c>
      <c r="C22" s="184" t="s">
        <v>65</v>
      </c>
      <c r="D22" s="184" t="s">
        <v>70</v>
      </c>
      <c r="E22" s="184" t="s">
        <v>74</v>
      </c>
      <c r="F22" s="185">
        <v>45</v>
      </c>
      <c r="G22" s="186">
        <v>2</v>
      </c>
      <c r="H22" s="187">
        <v>2</v>
      </c>
      <c r="I22" s="8" t="s">
        <v>68</v>
      </c>
      <c r="J22" s="186">
        <v>2</v>
      </c>
      <c r="K22" s="187">
        <v>2</v>
      </c>
      <c r="L22" s="188" t="s">
        <v>68</v>
      </c>
      <c r="M22" s="186"/>
      <c r="N22" s="187"/>
      <c r="O22" s="8"/>
      <c r="P22" s="186"/>
      <c r="Q22" s="187"/>
      <c r="R22" s="188"/>
      <c r="S22" s="236">
        <f t="shared" ref="S22:S23" si="5">SUM(G22,J22,M22,P22)*15</f>
        <v>60</v>
      </c>
      <c r="T22" s="189">
        <f t="shared" ref="T22:T23" si="6">SUM(H22,K22,N22,Q22)</f>
        <v>4</v>
      </c>
    </row>
    <row r="23" spans="1:20" ht="12.95" customHeight="1" thickBot="1" x14ac:dyDescent="0.25">
      <c r="A23" s="162" t="s">
        <v>311</v>
      </c>
      <c r="B23" s="163" t="s">
        <v>312</v>
      </c>
      <c r="C23" s="164" t="s">
        <v>65</v>
      </c>
      <c r="D23" s="164" t="s">
        <v>70</v>
      </c>
      <c r="E23" s="164" t="s">
        <v>74</v>
      </c>
      <c r="F23" s="165">
        <v>45</v>
      </c>
      <c r="G23" s="166">
        <v>2</v>
      </c>
      <c r="H23" s="167">
        <v>2</v>
      </c>
      <c r="I23" s="30" t="s">
        <v>68</v>
      </c>
      <c r="J23" s="166">
        <v>2</v>
      </c>
      <c r="K23" s="167">
        <v>2</v>
      </c>
      <c r="L23" s="168" t="s">
        <v>68</v>
      </c>
      <c r="M23" s="166"/>
      <c r="N23" s="167"/>
      <c r="O23" s="30"/>
      <c r="P23" s="166"/>
      <c r="Q23" s="167"/>
      <c r="R23" s="168"/>
      <c r="S23" s="35">
        <f t="shared" si="5"/>
        <v>60</v>
      </c>
      <c r="T23" s="169">
        <f t="shared" si="6"/>
        <v>4</v>
      </c>
    </row>
    <row r="24" spans="1:20" ht="12.95" customHeight="1" thickTop="1" thickBot="1" x14ac:dyDescent="0.25">
      <c r="A24" s="472" t="s">
        <v>80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474"/>
    </row>
    <row r="25" spans="1:20" ht="12.95" customHeight="1" thickBot="1" x14ac:dyDescent="0.25">
      <c r="A25" s="211" t="s">
        <v>176</v>
      </c>
      <c r="B25" s="212"/>
      <c r="C25" s="213"/>
      <c r="D25" s="213"/>
      <c r="E25" s="213"/>
      <c r="F25" s="214"/>
      <c r="G25" s="16"/>
      <c r="H25" s="17">
        <v>4</v>
      </c>
      <c r="I25" s="1"/>
      <c r="J25" s="16"/>
      <c r="K25" s="17">
        <v>4</v>
      </c>
      <c r="L25" s="1"/>
      <c r="M25" s="16"/>
      <c r="N25" s="17">
        <v>5</v>
      </c>
      <c r="O25" s="1"/>
      <c r="P25" s="16"/>
      <c r="Q25" s="17">
        <v>5</v>
      </c>
      <c r="R25" s="23"/>
      <c r="S25" s="33"/>
      <c r="T25" s="160">
        <f t="shared" ref="T25" si="7">SUM(H25,K25,N25,Q25)</f>
        <v>18</v>
      </c>
    </row>
    <row r="26" spans="1:20" ht="12.95" customHeight="1" thickTop="1" thickBot="1" x14ac:dyDescent="0.25">
      <c r="A26" s="31" t="s">
        <v>82</v>
      </c>
      <c r="B26" s="250" t="s">
        <v>83</v>
      </c>
      <c r="C26" s="218"/>
      <c r="D26" s="218"/>
      <c r="E26" s="218" t="s">
        <v>84</v>
      </c>
      <c r="F26" s="219"/>
      <c r="G26" s="18"/>
      <c r="H26" s="19"/>
      <c r="I26" s="20"/>
      <c r="J26" s="18"/>
      <c r="K26" s="19"/>
      <c r="L26" s="20"/>
      <c r="M26" s="18">
        <v>0</v>
      </c>
      <c r="N26" s="19">
        <v>7</v>
      </c>
      <c r="O26" s="20" t="s">
        <v>67</v>
      </c>
      <c r="P26" s="18">
        <v>0</v>
      </c>
      <c r="Q26" s="19">
        <v>8</v>
      </c>
      <c r="R26" s="21" t="s">
        <v>67</v>
      </c>
      <c r="S26" s="34">
        <f>SUM(G26,J26,M26,P26)*15</f>
        <v>0</v>
      </c>
      <c r="T26" s="22">
        <f>SUM(H26,K26,N26,Q26)</f>
        <v>15</v>
      </c>
    </row>
    <row r="27" spans="1:20" ht="12.95" customHeight="1" thickTop="1" thickBot="1" x14ac:dyDescent="0.25">
      <c r="A27" s="478" t="s">
        <v>85</v>
      </c>
      <c r="B27" s="479"/>
      <c r="C27" s="479"/>
      <c r="D27" s="479"/>
      <c r="E27" s="479"/>
      <c r="F27" s="480"/>
      <c r="G27" s="226">
        <f t="shared" ref="G27:Q27" si="8">SUM(G8:G12,G20,G22,G25:G26)</f>
        <v>18.5</v>
      </c>
      <c r="H27" s="205">
        <f t="shared" si="8"/>
        <v>31</v>
      </c>
      <c r="I27" s="206"/>
      <c r="J27" s="226">
        <f t="shared" si="8"/>
        <v>18.5</v>
      </c>
      <c r="K27" s="205">
        <f t="shared" si="8"/>
        <v>32</v>
      </c>
      <c r="L27" s="206"/>
      <c r="M27" s="226">
        <f t="shared" si="8"/>
        <v>7.5</v>
      </c>
      <c r="N27" s="205">
        <f t="shared" si="8"/>
        <v>28</v>
      </c>
      <c r="O27" s="206"/>
      <c r="P27" s="226">
        <f t="shared" si="8"/>
        <v>7.5</v>
      </c>
      <c r="Q27" s="205">
        <f t="shared" si="8"/>
        <v>29</v>
      </c>
      <c r="R27" s="206"/>
      <c r="S27" s="239">
        <f>SUM(S8:S12,S20,S22,S25:S26)</f>
        <v>780</v>
      </c>
      <c r="T27" s="207">
        <f>SUM(T8:T12,T20,T22,T25:T26)</f>
        <v>120</v>
      </c>
    </row>
    <row r="28" spans="1:20" ht="12.75" thickTop="1" x14ac:dyDescent="0.2"/>
    <row r="29" spans="1:20" x14ac:dyDescent="0.2">
      <c r="A29" s="13" t="s">
        <v>86</v>
      </c>
    </row>
    <row r="30" spans="1:20" x14ac:dyDescent="0.2">
      <c r="A30" s="13" t="s">
        <v>87</v>
      </c>
    </row>
    <row r="31" spans="1:20" x14ac:dyDescent="0.2">
      <c r="A31" s="13" t="s">
        <v>313</v>
      </c>
    </row>
    <row r="33" spans="1:20" x14ac:dyDescent="0.2">
      <c r="A33" s="46" t="s">
        <v>89</v>
      </c>
    </row>
    <row r="34" spans="1:20" x14ac:dyDescent="0.2">
      <c r="A34" s="13" t="s">
        <v>90</v>
      </c>
      <c r="D34" s="13" t="s">
        <v>91</v>
      </c>
      <c r="G34" s="13" t="s">
        <v>92</v>
      </c>
      <c r="M34" s="13" t="s">
        <v>93</v>
      </c>
      <c r="R34" s="14"/>
      <c r="T34" s="13"/>
    </row>
    <row r="35" spans="1:20" x14ac:dyDescent="0.2">
      <c r="A35" s="13" t="s">
        <v>94</v>
      </c>
      <c r="D35" s="13" t="s">
        <v>95</v>
      </c>
      <c r="G35" s="13" t="s">
        <v>96</v>
      </c>
      <c r="M35" s="13" t="s">
        <v>97</v>
      </c>
      <c r="R35" s="14"/>
      <c r="T35" s="13"/>
    </row>
    <row r="36" spans="1:20" x14ac:dyDescent="0.2">
      <c r="A36" s="13" t="s">
        <v>98</v>
      </c>
      <c r="D36" s="13" t="s">
        <v>99</v>
      </c>
      <c r="G36" s="13" t="s">
        <v>100</v>
      </c>
      <c r="M36" s="13" t="s">
        <v>101</v>
      </c>
      <c r="R36" s="14"/>
      <c r="T36" s="13"/>
    </row>
    <row r="37" spans="1:20" x14ac:dyDescent="0.2">
      <c r="A37" s="13" t="s">
        <v>102</v>
      </c>
      <c r="G37" s="13" t="s">
        <v>103</v>
      </c>
      <c r="R37" s="14"/>
      <c r="T37" s="13"/>
    </row>
    <row r="38" spans="1:20" x14ac:dyDescent="0.2">
      <c r="A38" s="13" t="s">
        <v>104</v>
      </c>
      <c r="G38" s="13" t="s">
        <v>105</v>
      </c>
      <c r="R38" s="14"/>
    </row>
    <row r="40" spans="1:20" x14ac:dyDescent="0.2">
      <c r="A40" s="46" t="s">
        <v>106</v>
      </c>
    </row>
    <row r="41" spans="1:20" x14ac:dyDescent="0.2">
      <c r="A41" s="13" t="s">
        <v>314</v>
      </c>
      <c r="S41" s="13"/>
      <c r="T41" s="13"/>
    </row>
    <row r="42" spans="1:20" x14ac:dyDescent="0.2">
      <c r="A42" s="13" t="s">
        <v>315</v>
      </c>
      <c r="S42" s="13"/>
      <c r="T42" s="13"/>
    </row>
    <row r="43" spans="1:20" x14ac:dyDescent="0.2">
      <c r="A43" s="13" t="s">
        <v>108</v>
      </c>
      <c r="S43" s="13"/>
      <c r="T43" s="13"/>
    </row>
    <row r="44" spans="1:20" x14ac:dyDescent="0.2">
      <c r="A44" s="13" t="s">
        <v>316</v>
      </c>
      <c r="S44" s="13"/>
      <c r="T44" s="13"/>
    </row>
    <row r="45" spans="1:20" x14ac:dyDescent="0.2">
      <c r="A45" s="13" t="s">
        <v>178</v>
      </c>
      <c r="S45" s="13"/>
      <c r="T45" s="13"/>
    </row>
    <row r="46" spans="1:20" x14ac:dyDescent="0.2">
      <c r="A46" s="13" t="s">
        <v>317</v>
      </c>
      <c r="S46" s="13"/>
      <c r="T46" s="13"/>
    </row>
    <row r="47" spans="1:20" x14ac:dyDescent="0.2">
      <c r="A47" s="13" t="s">
        <v>318</v>
      </c>
      <c r="S47" s="13"/>
      <c r="T47" s="13"/>
    </row>
  </sheetData>
  <sheetProtection algorithmName="SHA-512" hashValue="OoxfCfjXm5Dc3Xme8U+34MBER2iOWUxpdVfTv9jcENJVzj++onKyEquhRzfeBRL8wupZAZoqJDEbGv5b4CcBRw==" saltValue="wvYQ5QBiMtY62wor5A7IqQ==" spinCount="100000" sheet="1" objects="1" scenarios="1"/>
  <mergeCells count="23">
    <mergeCell ref="A7:T7"/>
    <mergeCell ref="A13:T13"/>
    <mergeCell ref="A24:T24"/>
    <mergeCell ref="A27:F27"/>
    <mergeCell ref="A21:T21"/>
    <mergeCell ref="T5:T6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A1:T1"/>
    <mergeCell ref="A2:T2"/>
    <mergeCell ref="A4:F4"/>
    <mergeCell ref="G4:R4"/>
    <mergeCell ref="S4:T4"/>
    <mergeCell ref="A3:T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 tint="0.39997558519241921"/>
  </sheetPr>
  <dimension ref="A1:U51"/>
  <sheetViews>
    <sheetView zoomScaleNormal="100" workbookViewId="0">
      <selection sqref="A1:T1"/>
    </sheetView>
  </sheetViews>
  <sheetFormatPr defaultColWidth="9.140625" defaultRowHeight="12" x14ac:dyDescent="0.2"/>
  <cols>
    <col min="1" max="1" width="36.5703125" style="13" customWidth="1"/>
    <col min="2" max="2" width="12.28515625" style="13" customWidth="1"/>
    <col min="3" max="3" width="10.570312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5.75" customHeight="1" thickTop="1" x14ac:dyDescent="0.2">
      <c r="A1" s="524" t="s">
        <v>319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663" t="s">
        <v>168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5"/>
    </row>
    <row r="4" spans="1:20" s="81" customFormat="1" ht="18" customHeight="1" x14ac:dyDescent="0.2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s="81" customFormat="1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s="81" customFormat="1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290</v>
      </c>
      <c r="B8" s="158" t="s">
        <v>291</v>
      </c>
      <c r="C8" s="191" t="s">
        <v>65</v>
      </c>
      <c r="D8" s="191" t="s">
        <v>70</v>
      </c>
      <c r="E8" s="191" t="s">
        <v>67</v>
      </c>
      <c r="F8" s="192">
        <v>45</v>
      </c>
      <c r="G8" s="193">
        <v>2</v>
      </c>
      <c r="H8" s="194">
        <v>4</v>
      </c>
      <c r="I8" s="195" t="s">
        <v>67</v>
      </c>
      <c r="J8" s="193">
        <v>2</v>
      </c>
      <c r="K8" s="194">
        <v>4</v>
      </c>
      <c r="L8" s="195" t="s">
        <v>67</v>
      </c>
      <c r="M8" s="193">
        <v>2</v>
      </c>
      <c r="N8" s="194">
        <v>4</v>
      </c>
      <c r="O8" s="195" t="s">
        <v>67</v>
      </c>
      <c r="P8" s="193">
        <v>2</v>
      </c>
      <c r="Q8" s="194">
        <v>4</v>
      </c>
      <c r="R8" s="195" t="s">
        <v>67</v>
      </c>
      <c r="S8" s="241">
        <f>SUM(G8,J8,M8,P8)*15</f>
        <v>120</v>
      </c>
      <c r="T8" s="196">
        <f t="shared" ref="T8:T12" si="0">SUM(H8,K8,N8,Q8)</f>
        <v>16</v>
      </c>
    </row>
    <row r="9" spans="1:20" ht="13.5" customHeight="1" x14ac:dyDescent="0.2">
      <c r="A9" s="183" t="s">
        <v>174</v>
      </c>
      <c r="B9" s="251" t="s">
        <v>292</v>
      </c>
      <c r="C9" s="184" t="s">
        <v>65</v>
      </c>
      <c r="D9" s="184" t="s">
        <v>70</v>
      </c>
      <c r="E9" s="184" t="s">
        <v>67</v>
      </c>
      <c r="F9" s="185">
        <v>60</v>
      </c>
      <c r="G9" s="193">
        <v>2</v>
      </c>
      <c r="H9" s="194">
        <v>1</v>
      </c>
      <c r="I9" s="195" t="s">
        <v>67</v>
      </c>
      <c r="J9" s="193">
        <v>2</v>
      </c>
      <c r="K9" s="194">
        <v>1</v>
      </c>
      <c r="L9" s="195" t="s">
        <v>67</v>
      </c>
      <c r="M9" s="193">
        <v>2</v>
      </c>
      <c r="N9" s="194">
        <v>1</v>
      </c>
      <c r="O9" s="195" t="s">
        <v>67</v>
      </c>
      <c r="P9" s="193">
        <v>2</v>
      </c>
      <c r="Q9" s="194">
        <v>1</v>
      </c>
      <c r="R9" s="195" t="s">
        <v>67</v>
      </c>
      <c r="S9" s="236">
        <f>SUM(G9,J9,M9,P9)*15</f>
        <v>120</v>
      </c>
      <c r="T9" s="189">
        <f>SUM(H9,K9,N9,Q9)</f>
        <v>4</v>
      </c>
    </row>
    <row r="10" spans="1:20" ht="13.5" customHeight="1" x14ac:dyDescent="0.2">
      <c r="A10" s="183" t="s">
        <v>75</v>
      </c>
      <c r="B10" s="251" t="s">
        <v>76</v>
      </c>
      <c r="C10" s="184" t="s">
        <v>65</v>
      </c>
      <c r="D10" s="184" t="s">
        <v>70</v>
      </c>
      <c r="E10" s="184" t="s">
        <v>77</v>
      </c>
      <c r="F10" s="185">
        <v>45</v>
      </c>
      <c r="G10" s="186">
        <v>2</v>
      </c>
      <c r="H10" s="187">
        <v>2</v>
      </c>
      <c r="I10" s="188" t="s">
        <v>67</v>
      </c>
      <c r="J10" s="186">
        <v>2</v>
      </c>
      <c r="K10" s="187">
        <v>2</v>
      </c>
      <c r="L10" s="188" t="s">
        <v>67</v>
      </c>
      <c r="M10" s="186"/>
      <c r="N10" s="187"/>
      <c r="O10" s="188"/>
      <c r="P10" s="186"/>
      <c r="Q10" s="187"/>
      <c r="R10" s="188"/>
      <c r="S10" s="236">
        <f t="shared" ref="S10:S12" si="1">SUM(G10,J10,M10,P10)*15</f>
        <v>60</v>
      </c>
      <c r="T10" s="189">
        <f t="shared" si="0"/>
        <v>4</v>
      </c>
    </row>
    <row r="11" spans="1:20" ht="13.5" customHeight="1" x14ac:dyDescent="0.2">
      <c r="A11" s="183" t="s">
        <v>72</v>
      </c>
      <c r="B11" s="251" t="s">
        <v>73</v>
      </c>
      <c r="C11" s="184" t="s">
        <v>65</v>
      </c>
      <c r="D11" s="184" t="s">
        <v>70</v>
      </c>
      <c r="E11" s="184" t="s">
        <v>74</v>
      </c>
      <c r="F11" s="185">
        <v>45</v>
      </c>
      <c r="G11" s="186">
        <v>2</v>
      </c>
      <c r="H11" s="187">
        <v>3</v>
      </c>
      <c r="I11" s="188" t="s">
        <v>68</v>
      </c>
      <c r="J11" s="186">
        <v>2</v>
      </c>
      <c r="K11" s="187">
        <v>3</v>
      </c>
      <c r="L11" s="188" t="s">
        <v>68</v>
      </c>
      <c r="M11" s="186"/>
      <c r="N11" s="187"/>
      <c r="O11" s="188"/>
      <c r="P11" s="186"/>
      <c r="Q11" s="187"/>
      <c r="R11" s="188"/>
      <c r="S11" s="236">
        <f t="shared" si="1"/>
        <v>60</v>
      </c>
      <c r="T11" s="189">
        <f t="shared" si="0"/>
        <v>6</v>
      </c>
    </row>
    <row r="12" spans="1:20" ht="13.5" customHeight="1" thickBot="1" x14ac:dyDescent="0.25">
      <c r="A12" s="183" t="s">
        <v>293</v>
      </c>
      <c r="B12" s="251" t="s">
        <v>294</v>
      </c>
      <c r="C12" s="184" t="s">
        <v>65</v>
      </c>
      <c r="D12" s="184" t="s">
        <v>70</v>
      </c>
      <c r="E12" s="184" t="s">
        <v>77</v>
      </c>
      <c r="F12" s="185">
        <v>45</v>
      </c>
      <c r="G12" s="186">
        <v>2</v>
      </c>
      <c r="H12" s="187">
        <v>2</v>
      </c>
      <c r="I12" s="188" t="s">
        <v>67</v>
      </c>
      <c r="J12" s="186">
        <v>2</v>
      </c>
      <c r="K12" s="187">
        <v>2</v>
      </c>
      <c r="L12" s="188" t="s">
        <v>67</v>
      </c>
      <c r="M12" s="186"/>
      <c r="N12" s="187"/>
      <c r="O12" s="188"/>
      <c r="P12" s="186"/>
      <c r="Q12" s="187"/>
      <c r="R12" s="188"/>
      <c r="S12" s="236">
        <f t="shared" si="1"/>
        <v>60</v>
      </c>
      <c r="T12" s="189">
        <f t="shared" si="0"/>
        <v>4</v>
      </c>
    </row>
    <row r="13" spans="1:20" ht="13.5" customHeight="1" thickTop="1" thickBot="1" x14ac:dyDescent="0.25">
      <c r="A13" s="514" t="s">
        <v>320</v>
      </c>
      <c r="B13" s="515"/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6"/>
    </row>
    <row r="14" spans="1:20" ht="13.5" customHeight="1" x14ac:dyDescent="0.2">
      <c r="A14" s="7" t="s">
        <v>321</v>
      </c>
      <c r="B14" s="251" t="s">
        <v>322</v>
      </c>
      <c r="C14" s="184" t="s">
        <v>65</v>
      </c>
      <c r="D14" s="184" t="s">
        <v>70</v>
      </c>
      <c r="E14" s="184" t="s">
        <v>67</v>
      </c>
      <c r="F14" s="185">
        <v>45</v>
      </c>
      <c r="G14" s="186">
        <v>2</v>
      </c>
      <c r="H14" s="187">
        <v>4</v>
      </c>
      <c r="I14" s="8" t="s">
        <v>68</v>
      </c>
      <c r="J14" s="186">
        <v>2</v>
      </c>
      <c r="K14" s="187">
        <v>4</v>
      </c>
      <c r="L14" s="8" t="s">
        <v>68</v>
      </c>
      <c r="M14" s="186">
        <v>2</v>
      </c>
      <c r="N14" s="187">
        <v>4</v>
      </c>
      <c r="O14" s="8" t="s">
        <v>68</v>
      </c>
      <c r="P14" s="186">
        <v>2</v>
      </c>
      <c r="Q14" s="187">
        <v>4</v>
      </c>
      <c r="R14" s="8" t="s">
        <v>68</v>
      </c>
      <c r="S14" s="236">
        <f t="shared" ref="S14:S17" si="2">SUM(G14,J14,M14,P14)*15</f>
        <v>120</v>
      </c>
      <c r="T14" s="189">
        <f t="shared" ref="T14:T17" si="3">SUM(H14,K14,N14,Q14)</f>
        <v>16</v>
      </c>
    </row>
    <row r="15" spans="1:20" ht="13.5" customHeight="1" x14ac:dyDescent="0.2">
      <c r="A15" s="183" t="s">
        <v>297</v>
      </c>
      <c r="B15" s="159" t="s">
        <v>298</v>
      </c>
      <c r="C15" s="3" t="s">
        <v>65</v>
      </c>
      <c r="D15" s="3" t="s">
        <v>66</v>
      </c>
      <c r="E15" s="3" t="s">
        <v>67</v>
      </c>
      <c r="F15" s="4">
        <v>60</v>
      </c>
      <c r="G15" s="186">
        <v>0</v>
      </c>
      <c r="H15" s="187">
        <v>1</v>
      </c>
      <c r="I15" s="188" t="s">
        <v>67</v>
      </c>
      <c r="J15" s="186">
        <v>0</v>
      </c>
      <c r="K15" s="187">
        <v>1</v>
      </c>
      <c r="L15" s="188" t="s">
        <v>67</v>
      </c>
      <c r="M15" s="186">
        <v>0</v>
      </c>
      <c r="N15" s="187">
        <v>2</v>
      </c>
      <c r="O15" s="188" t="s">
        <v>67</v>
      </c>
      <c r="P15" s="186">
        <v>0</v>
      </c>
      <c r="Q15" s="187">
        <v>2</v>
      </c>
      <c r="R15" s="188" t="s">
        <v>67</v>
      </c>
      <c r="S15" s="32">
        <f>SUM(G15,J15,M15,P15)*15</f>
        <v>0</v>
      </c>
      <c r="T15" s="6">
        <f>SUM(H15,K15,N15,Q15)</f>
        <v>6</v>
      </c>
    </row>
    <row r="16" spans="1:20" ht="13.5" customHeight="1" x14ac:dyDescent="0.2">
      <c r="A16" s="183" t="s">
        <v>15</v>
      </c>
      <c r="B16" s="159" t="s">
        <v>323</v>
      </c>
      <c r="C16" s="184" t="s">
        <v>65</v>
      </c>
      <c r="D16" s="184" t="s">
        <v>66</v>
      </c>
      <c r="E16" s="184" t="s">
        <v>67</v>
      </c>
      <c r="F16" s="185">
        <v>60</v>
      </c>
      <c r="G16" s="193">
        <v>0.5</v>
      </c>
      <c r="H16" s="194">
        <v>2</v>
      </c>
      <c r="I16" s="195" t="s">
        <v>67</v>
      </c>
      <c r="J16" s="193">
        <v>0.5</v>
      </c>
      <c r="K16" s="194">
        <v>2</v>
      </c>
      <c r="L16" s="195" t="s">
        <v>68</v>
      </c>
      <c r="M16" s="186"/>
      <c r="N16" s="187"/>
      <c r="O16" s="188"/>
      <c r="P16" s="186"/>
      <c r="Q16" s="187"/>
      <c r="R16" s="188"/>
      <c r="S16" s="236">
        <f t="shared" si="2"/>
        <v>15</v>
      </c>
      <c r="T16" s="189">
        <f t="shared" si="3"/>
        <v>4</v>
      </c>
    </row>
    <row r="17" spans="1:21" ht="13.5" customHeight="1" x14ac:dyDescent="0.2">
      <c r="A17" s="183" t="s">
        <v>299</v>
      </c>
      <c r="B17" s="251" t="s">
        <v>324</v>
      </c>
      <c r="C17" s="184"/>
      <c r="D17" s="184" t="s">
        <v>66</v>
      </c>
      <c r="E17" s="184" t="s">
        <v>67</v>
      </c>
      <c r="F17" s="185">
        <v>60</v>
      </c>
      <c r="G17" s="186"/>
      <c r="H17" s="187"/>
      <c r="I17" s="188"/>
      <c r="J17" s="186"/>
      <c r="K17" s="194"/>
      <c r="L17" s="188"/>
      <c r="M17" s="193">
        <v>0.5</v>
      </c>
      <c r="N17" s="194">
        <v>2</v>
      </c>
      <c r="O17" s="195" t="s">
        <v>67</v>
      </c>
      <c r="P17" s="193">
        <v>0.5</v>
      </c>
      <c r="Q17" s="194">
        <v>2</v>
      </c>
      <c r="R17" s="195" t="s">
        <v>68</v>
      </c>
      <c r="S17" s="236">
        <f t="shared" si="2"/>
        <v>15</v>
      </c>
      <c r="T17" s="189">
        <f t="shared" si="3"/>
        <v>4</v>
      </c>
    </row>
    <row r="18" spans="1:21" ht="13.5" customHeight="1" x14ac:dyDescent="0.2">
      <c r="A18" s="183" t="s">
        <v>325</v>
      </c>
      <c r="B18" s="251" t="s">
        <v>326</v>
      </c>
      <c r="C18" s="184" t="s">
        <v>65</v>
      </c>
      <c r="D18" s="184" t="s">
        <v>66</v>
      </c>
      <c r="E18" s="184" t="s">
        <v>67</v>
      </c>
      <c r="F18" s="185">
        <v>60</v>
      </c>
      <c r="G18" s="186">
        <v>0.5</v>
      </c>
      <c r="H18" s="187">
        <v>1</v>
      </c>
      <c r="I18" s="8" t="s">
        <v>67</v>
      </c>
      <c r="J18" s="186">
        <v>0.5</v>
      </c>
      <c r="K18" s="187">
        <v>1</v>
      </c>
      <c r="L18" s="188" t="s">
        <v>68</v>
      </c>
      <c r="M18" s="186">
        <v>0.5</v>
      </c>
      <c r="N18" s="187">
        <v>1</v>
      </c>
      <c r="O18" s="8" t="s">
        <v>67</v>
      </c>
      <c r="P18" s="186">
        <v>0.5</v>
      </c>
      <c r="Q18" s="187">
        <v>1</v>
      </c>
      <c r="R18" s="188" t="s">
        <v>68</v>
      </c>
      <c r="S18" s="236">
        <f>SUM(G18,J18,M18,P18)*15</f>
        <v>30</v>
      </c>
      <c r="T18" s="202">
        <f>SUM(H18,K18,N18,Q18)</f>
        <v>4</v>
      </c>
    </row>
    <row r="19" spans="1:21" ht="13.5" customHeight="1" x14ac:dyDescent="0.2">
      <c r="A19" s="183" t="s">
        <v>327</v>
      </c>
      <c r="B19" s="251" t="s">
        <v>328</v>
      </c>
      <c r="C19" s="184" t="s">
        <v>65</v>
      </c>
      <c r="D19" s="184" t="s">
        <v>70</v>
      </c>
      <c r="E19" s="184" t="s">
        <v>77</v>
      </c>
      <c r="F19" s="185">
        <v>45</v>
      </c>
      <c r="G19" s="186">
        <v>2</v>
      </c>
      <c r="H19" s="187">
        <v>2</v>
      </c>
      <c r="I19" s="8" t="s">
        <v>68</v>
      </c>
      <c r="J19" s="186">
        <v>2</v>
      </c>
      <c r="K19" s="187">
        <v>2</v>
      </c>
      <c r="L19" s="188" t="s">
        <v>68</v>
      </c>
      <c r="M19" s="186"/>
      <c r="N19" s="187"/>
      <c r="O19" s="8"/>
      <c r="P19" s="186"/>
      <c r="Q19" s="187"/>
      <c r="R19" s="188"/>
      <c r="S19" s="236">
        <f>SUM(G19,J19,M19,P19)*15</f>
        <v>60</v>
      </c>
      <c r="T19" s="189">
        <f>SUM(H19,K19,N19,Q19)</f>
        <v>4</v>
      </c>
    </row>
    <row r="20" spans="1:21" ht="13.5" customHeight="1" x14ac:dyDescent="0.2">
      <c r="A20" s="183" t="s">
        <v>329</v>
      </c>
      <c r="B20" s="251" t="s">
        <v>330</v>
      </c>
      <c r="C20" s="184"/>
      <c r="D20" s="184" t="s">
        <v>70</v>
      </c>
      <c r="E20" s="184" t="s">
        <v>77</v>
      </c>
      <c r="F20" s="185">
        <v>45</v>
      </c>
      <c r="G20" s="9"/>
      <c r="H20" s="10"/>
      <c r="I20" s="11"/>
      <c r="J20" s="9"/>
      <c r="K20" s="187"/>
      <c r="L20" s="12"/>
      <c r="M20" s="9">
        <v>2</v>
      </c>
      <c r="N20" s="10">
        <v>2</v>
      </c>
      <c r="O20" s="11" t="s">
        <v>68</v>
      </c>
      <c r="P20" s="9">
        <v>2</v>
      </c>
      <c r="Q20" s="187">
        <v>2</v>
      </c>
      <c r="R20" s="12" t="s">
        <v>68</v>
      </c>
      <c r="S20" s="236">
        <f>SUM(G20,J20,M20,P20)*15</f>
        <v>60</v>
      </c>
      <c r="T20" s="189">
        <f>SUM(H20,K20,N20,Q20)</f>
        <v>4</v>
      </c>
    </row>
    <row r="21" spans="1:21" ht="13.5" customHeight="1" x14ac:dyDescent="0.2">
      <c r="A21" s="183" t="s">
        <v>305</v>
      </c>
      <c r="B21" s="251" t="s">
        <v>306</v>
      </c>
      <c r="C21" s="184" t="s">
        <v>65</v>
      </c>
      <c r="D21" s="184" t="s">
        <v>70</v>
      </c>
      <c r="E21" s="184" t="s">
        <v>74</v>
      </c>
      <c r="F21" s="185">
        <v>45</v>
      </c>
      <c r="G21" s="9">
        <v>2</v>
      </c>
      <c r="H21" s="10">
        <v>2</v>
      </c>
      <c r="I21" s="11" t="s">
        <v>68</v>
      </c>
      <c r="J21" s="9">
        <v>2</v>
      </c>
      <c r="K21" s="187">
        <v>2</v>
      </c>
      <c r="L21" s="12" t="s">
        <v>68</v>
      </c>
      <c r="M21" s="9"/>
      <c r="N21" s="10"/>
      <c r="O21" s="11"/>
      <c r="P21" s="9"/>
      <c r="Q21" s="187"/>
      <c r="R21" s="12"/>
      <c r="S21" s="236">
        <f>SUM(G21,J21,M21,P21)*15</f>
        <v>60</v>
      </c>
      <c r="T21" s="189">
        <f>SUM(H21,K21,N21,Q21)</f>
        <v>4</v>
      </c>
    </row>
    <row r="22" spans="1:21" ht="13.5" customHeight="1" x14ac:dyDescent="0.2">
      <c r="A22" s="183" t="s">
        <v>331</v>
      </c>
      <c r="B22" s="251" t="s">
        <v>332</v>
      </c>
      <c r="C22" s="184"/>
      <c r="D22" s="184" t="s">
        <v>70</v>
      </c>
      <c r="E22" s="184" t="s">
        <v>77</v>
      </c>
      <c r="F22" s="185">
        <v>45</v>
      </c>
      <c r="G22" s="9"/>
      <c r="H22" s="10"/>
      <c r="I22" s="11"/>
      <c r="J22" s="9">
        <v>2</v>
      </c>
      <c r="K22" s="187">
        <v>2</v>
      </c>
      <c r="L22" s="12" t="s">
        <v>68</v>
      </c>
      <c r="M22" s="9"/>
      <c r="N22" s="10"/>
      <c r="O22" s="11"/>
      <c r="P22" s="9"/>
      <c r="Q22" s="10"/>
      <c r="R22" s="11"/>
      <c r="S22" s="236">
        <f t="shared" ref="S22:S23" si="4">SUM(G22,J22,M22,P22)*15</f>
        <v>30</v>
      </c>
      <c r="T22" s="189">
        <f t="shared" ref="T22:T23" si="5">SUM(H22,K22,N22,Q22)</f>
        <v>2</v>
      </c>
    </row>
    <row r="23" spans="1:21" ht="13.5" customHeight="1" thickBot="1" x14ac:dyDescent="0.25">
      <c r="A23" s="183" t="s">
        <v>333</v>
      </c>
      <c r="B23" s="251" t="s">
        <v>334</v>
      </c>
      <c r="C23" s="184"/>
      <c r="D23" s="184" t="s">
        <v>70</v>
      </c>
      <c r="E23" s="184" t="s">
        <v>74</v>
      </c>
      <c r="F23" s="185">
        <v>45</v>
      </c>
      <c r="G23" s="9"/>
      <c r="H23" s="10"/>
      <c r="I23" s="11"/>
      <c r="J23" s="9"/>
      <c r="K23" s="187"/>
      <c r="L23" s="12"/>
      <c r="M23" s="9">
        <v>1</v>
      </c>
      <c r="N23" s="10">
        <v>1</v>
      </c>
      <c r="O23" s="11" t="s">
        <v>68</v>
      </c>
      <c r="P23" s="9"/>
      <c r="Q23" s="10"/>
      <c r="R23" s="11"/>
      <c r="S23" s="236">
        <f t="shared" si="4"/>
        <v>15</v>
      </c>
      <c r="T23" s="202">
        <f t="shared" si="5"/>
        <v>1</v>
      </c>
    </row>
    <row r="24" spans="1:21" ht="13.5" customHeight="1" thickBot="1" x14ac:dyDescent="0.25">
      <c r="A24" s="44" t="s">
        <v>307</v>
      </c>
      <c r="B24" s="36"/>
      <c r="C24" s="37"/>
      <c r="D24" s="37"/>
      <c r="E24" s="37"/>
      <c r="F24" s="38"/>
      <c r="G24" s="39">
        <f>SUM(G14:G23)</f>
        <v>7</v>
      </c>
      <c r="H24" s="40">
        <f>SUM(H14:H23)</f>
        <v>12</v>
      </c>
      <c r="I24" s="41"/>
      <c r="J24" s="39">
        <f t="shared" ref="J24:T24" si="6">SUM(J14:J23)</f>
        <v>9</v>
      </c>
      <c r="K24" s="40">
        <f t="shared" si="6"/>
        <v>14</v>
      </c>
      <c r="L24" s="41"/>
      <c r="M24" s="45">
        <f t="shared" si="6"/>
        <v>6</v>
      </c>
      <c r="N24" s="40">
        <f t="shared" si="6"/>
        <v>12</v>
      </c>
      <c r="O24" s="41"/>
      <c r="P24" s="45">
        <f t="shared" si="6"/>
        <v>5</v>
      </c>
      <c r="Q24" s="40">
        <f t="shared" si="6"/>
        <v>11</v>
      </c>
      <c r="R24" s="41"/>
      <c r="S24" s="42">
        <f t="shared" si="6"/>
        <v>405</v>
      </c>
      <c r="T24" s="43">
        <f t="shared" si="6"/>
        <v>49</v>
      </c>
    </row>
    <row r="25" spans="1:21" s="81" customFormat="1" ht="13.5" customHeight="1" thickTop="1" thickBot="1" x14ac:dyDescent="0.25">
      <c r="A25" s="475" t="s">
        <v>308</v>
      </c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7"/>
    </row>
    <row r="26" spans="1:21" ht="13.5" customHeight="1" x14ac:dyDescent="0.2">
      <c r="A26" s="183" t="s">
        <v>309</v>
      </c>
      <c r="B26" s="251" t="s">
        <v>310</v>
      </c>
      <c r="C26" s="184" t="s">
        <v>65</v>
      </c>
      <c r="D26" s="184" t="s">
        <v>70</v>
      </c>
      <c r="E26" s="184" t="s">
        <v>74</v>
      </c>
      <c r="F26" s="185">
        <v>45</v>
      </c>
      <c r="G26" s="186">
        <v>2</v>
      </c>
      <c r="H26" s="187">
        <v>2</v>
      </c>
      <c r="I26" s="8" t="s">
        <v>68</v>
      </c>
      <c r="J26" s="186">
        <v>2</v>
      </c>
      <c r="K26" s="187">
        <v>2</v>
      </c>
      <c r="L26" s="188" t="s">
        <v>68</v>
      </c>
      <c r="M26" s="186"/>
      <c r="N26" s="187"/>
      <c r="O26" s="8"/>
      <c r="P26" s="186"/>
      <c r="Q26" s="187"/>
      <c r="R26" s="188"/>
      <c r="S26" s="236">
        <f>SUM(G26,J26,M26,P26)*15</f>
        <v>60</v>
      </c>
      <c r="T26" s="189">
        <f t="shared" ref="T26:T27" si="7">SUM(H26,K26,N26,Q26)</f>
        <v>4</v>
      </c>
    </row>
    <row r="27" spans="1:21" ht="13.5" customHeight="1" thickBot="1" x14ac:dyDescent="0.25">
      <c r="A27" s="162" t="s">
        <v>311</v>
      </c>
      <c r="B27" s="163" t="s">
        <v>312</v>
      </c>
      <c r="C27" s="164" t="s">
        <v>65</v>
      </c>
      <c r="D27" s="164" t="s">
        <v>70</v>
      </c>
      <c r="E27" s="164" t="s">
        <v>74</v>
      </c>
      <c r="F27" s="165">
        <v>45</v>
      </c>
      <c r="G27" s="166">
        <v>2</v>
      </c>
      <c r="H27" s="167">
        <v>2</v>
      </c>
      <c r="I27" s="30" t="s">
        <v>68</v>
      </c>
      <c r="J27" s="166">
        <v>2</v>
      </c>
      <c r="K27" s="167">
        <v>2</v>
      </c>
      <c r="L27" s="168" t="s">
        <v>68</v>
      </c>
      <c r="M27" s="166"/>
      <c r="N27" s="167"/>
      <c r="O27" s="30"/>
      <c r="P27" s="166"/>
      <c r="Q27" s="167"/>
      <c r="R27" s="168"/>
      <c r="S27" s="35">
        <f t="shared" ref="S27" si="8">SUM(G27,J27,M27,P27)*15</f>
        <v>60</v>
      </c>
      <c r="T27" s="169">
        <f t="shared" si="7"/>
        <v>4</v>
      </c>
    </row>
    <row r="28" spans="1:21" ht="13.5" customHeight="1" thickTop="1" thickBot="1" x14ac:dyDescent="0.25">
      <c r="A28" s="472" t="s">
        <v>80</v>
      </c>
      <c r="B28" s="473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4"/>
    </row>
    <row r="29" spans="1:21" ht="13.5" customHeight="1" thickBot="1" x14ac:dyDescent="0.25">
      <c r="A29" s="211" t="s">
        <v>176</v>
      </c>
      <c r="B29" s="212"/>
      <c r="C29" s="213"/>
      <c r="D29" s="213"/>
      <c r="E29" s="213"/>
      <c r="F29" s="214"/>
      <c r="G29" s="16"/>
      <c r="H29" s="17">
        <v>4</v>
      </c>
      <c r="I29" s="1"/>
      <c r="J29" s="16"/>
      <c r="K29" s="17">
        <v>4</v>
      </c>
      <c r="L29" s="1"/>
      <c r="M29" s="16"/>
      <c r="N29" s="17">
        <v>5</v>
      </c>
      <c r="O29" s="1"/>
      <c r="P29" s="16"/>
      <c r="Q29" s="17">
        <v>5</v>
      </c>
      <c r="R29" s="23"/>
      <c r="S29" s="33"/>
      <c r="T29" s="160">
        <f t="shared" ref="T29" si="9">SUM(H29,K29,N29,Q29)</f>
        <v>18</v>
      </c>
    </row>
    <row r="30" spans="1:21" ht="13.5" customHeight="1" thickTop="1" thickBot="1" x14ac:dyDescent="0.25">
      <c r="A30" s="31" t="s">
        <v>82</v>
      </c>
      <c r="B30" s="250" t="s">
        <v>83</v>
      </c>
      <c r="C30" s="218"/>
      <c r="D30" s="218"/>
      <c r="E30" s="218" t="s">
        <v>84</v>
      </c>
      <c r="F30" s="219"/>
      <c r="G30" s="18"/>
      <c r="H30" s="19"/>
      <c r="I30" s="20"/>
      <c r="J30" s="18"/>
      <c r="K30" s="19"/>
      <c r="L30" s="20"/>
      <c r="M30" s="18">
        <v>0</v>
      </c>
      <c r="N30" s="19">
        <v>7</v>
      </c>
      <c r="O30" s="20" t="s">
        <v>67</v>
      </c>
      <c r="P30" s="18">
        <v>0</v>
      </c>
      <c r="Q30" s="19">
        <v>8</v>
      </c>
      <c r="R30" s="21" t="s">
        <v>67</v>
      </c>
      <c r="S30" s="34">
        <f>SUM(G30,J30,M30,P30)*15</f>
        <v>0</v>
      </c>
      <c r="T30" s="22">
        <f>SUM(H30,K30,N30,Q30)</f>
        <v>15</v>
      </c>
      <c r="U30" s="252"/>
    </row>
    <row r="31" spans="1:21" ht="13.5" customHeight="1" thickTop="1" thickBot="1" x14ac:dyDescent="0.25">
      <c r="A31" s="478" t="s">
        <v>85</v>
      </c>
      <c r="B31" s="479"/>
      <c r="C31" s="479"/>
      <c r="D31" s="479"/>
      <c r="E31" s="479"/>
      <c r="F31" s="480"/>
      <c r="G31" s="226">
        <f>SUM(G8:G12,G24,G29:G30)</f>
        <v>17</v>
      </c>
      <c r="H31" s="205">
        <f>SUM(H8:H12,H24,H29:H30)</f>
        <v>28</v>
      </c>
      <c r="I31" s="206"/>
      <c r="J31" s="226">
        <f>SUM(J8:J12,J24,J29:J30)</f>
        <v>19</v>
      </c>
      <c r="K31" s="205">
        <f>SUM(K8:K12,K24,K29:K30)</f>
        <v>30</v>
      </c>
      <c r="L31" s="206"/>
      <c r="M31" s="226">
        <f>SUM(M8:M12,M24,M29:M30)</f>
        <v>10</v>
      </c>
      <c r="N31" s="205">
        <f>SUM(N8:N12,N24,N29:N30)</f>
        <v>29</v>
      </c>
      <c r="O31" s="206"/>
      <c r="P31" s="226">
        <f>SUM(P8:P12,P24,P29:P30)</f>
        <v>9</v>
      </c>
      <c r="Q31" s="205">
        <f>SUM(Q8:Q12,Q24,Q29:Q30)</f>
        <v>29</v>
      </c>
      <c r="R31" s="206"/>
      <c r="S31" s="239">
        <f>SUM(S8:S12,S24,S26,S29:S30)</f>
        <v>885</v>
      </c>
      <c r="T31" s="207">
        <f>SUM(T8:T12,T24,T26,T29:T30)</f>
        <v>120</v>
      </c>
    </row>
    <row r="32" spans="1:21" ht="12.75" thickTop="1" x14ac:dyDescent="0.2"/>
    <row r="33" spans="1:20" x14ac:dyDescent="0.2">
      <c r="A33" s="13" t="s">
        <v>86</v>
      </c>
    </row>
    <row r="34" spans="1:20" x14ac:dyDescent="0.2">
      <c r="A34" s="13" t="s">
        <v>87</v>
      </c>
    </row>
    <row r="35" spans="1:20" x14ac:dyDescent="0.2">
      <c r="A35" s="13" t="s">
        <v>313</v>
      </c>
    </row>
    <row r="37" spans="1:20" x14ac:dyDescent="0.2">
      <c r="A37" s="46" t="s">
        <v>89</v>
      </c>
    </row>
    <row r="38" spans="1:20" x14ac:dyDescent="0.2">
      <c r="A38" s="13" t="s">
        <v>90</v>
      </c>
      <c r="D38" s="13" t="s">
        <v>91</v>
      </c>
      <c r="G38" s="13" t="s">
        <v>92</v>
      </c>
      <c r="M38" s="13" t="s">
        <v>93</v>
      </c>
      <c r="R38" s="14"/>
      <c r="T38" s="13"/>
    </row>
    <row r="39" spans="1:20" x14ac:dyDescent="0.2">
      <c r="A39" s="13" t="s">
        <v>94</v>
      </c>
      <c r="D39" s="13" t="s">
        <v>95</v>
      </c>
      <c r="G39" s="13" t="s">
        <v>96</v>
      </c>
      <c r="M39" s="13" t="s">
        <v>97</v>
      </c>
      <c r="R39" s="14"/>
      <c r="T39" s="13"/>
    </row>
    <row r="40" spans="1:20" x14ac:dyDescent="0.2">
      <c r="A40" s="13" t="s">
        <v>98</v>
      </c>
      <c r="D40" s="13" t="s">
        <v>99</v>
      </c>
      <c r="G40" s="13" t="s">
        <v>100</v>
      </c>
      <c r="M40" s="13" t="s">
        <v>101</v>
      </c>
      <c r="R40" s="14"/>
      <c r="T40" s="13"/>
    </row>
    <row r="41" spans="1:20" x14ac:dyDescent="0.2">
      <c r="A41" s="13" t="s">
        <v>102</v>
      </c>
      <c r="G41" s="13" t="s">
        <v>103</v>
      </c>
      <c r="R41" s="14"/>
      <c r="T41" s="13"/>
    </row>
    <row r="42" spans="1:20" x14ac:dyDescent="0.2">
      <c r="A42" s="13" t="s">
        <v>104</v>
      </c>
      <c r="G42" s="13" t="s">
        <v>105</v>
      </c>
      <c r="R42" s="14"/>
    </row>
    <row r="44" spans="1:20" x14ac:dyDescent="0.2">
      <c r="A44" s="46" t="s">
        <v>106</v>
      </c>
    </row>
    <row r="45" spans="1:20" x14ac:dyDescent="0.2">
      <c r="A45" s="13" t="s">
        <v>314</v>
      </c>
      <c r="S45" s="13"/>
      <c r="T45" s="13"/>
    </row>
    <row r="46" spans="1:20" x14ac:dyDescent="0.2">
      <c r="A46" s="13" t="s">
        <v>315</v>
      </c>
      <c r="S46" s="13"/>
      <c r="T46" s="13"/>
    </row>
    <row r="47" spans="1:20" x14ac:dyDescent="0.2">
      <c r="A47" s="13" t="s">
        <v>108</v>
      </c>
      <c r="S47" s="13"/>
      <c r="T47" s="13"/>
    </row>
    <row r="48" spans="1:20" x14ac:dyDescent="0.2">
      <c r="A48" s="13" t="s">
        <v>316</v>
      </c>
      <c r="S48" s="13"/>
      <c r="T48" s="13"/>
    </row>
    <row r="49" spans="1:20" x14ac:dyDescent="0.2">
      <c r="A49" s="13" t="s">
        <v>178</v>
      </c>
      <c r="S49" s="13"/>
      <c r="T49" s="13"/>
    </row>
    <row r="50" spans="1:20" x14ac:dyDescent="0.2">
      <c r="A50" s="13" t="s">
        <v>317</v>
      </c>
      <c r="S50" s="13"/>
      <c r="T50" s="13"/>
    </row>
    <row r="51" spans="1:20" x14ac:dyDescent="0.2">
      <c r="A51" s="13" t="s">
        <v>318</v>
      </c>
      <c r="S51" s="13"/>
      <c r="T51" s="13"/>
    </row>
  </sheetData>
  <sheetProtection algorithmName="SHA-512" hashValue="AyRrGGumryGfGyNgI2nLLP+5TE1I8XlNrscUT7bQtatXvYS39u8vPg0d6/taKlo2sslnvnscElf2cTSrGBYwaw==" saltValue="caFEtwUcgbFgZGppO0Js0w==" spinCount="100000" sheet="1" objects="1" scenarios="1"/>
  <mergeCells count="23">
    <mergeCell ref="A7:T7"/>
    <mergeCell ref="A13:T13"/>
    <mergeCell ref="A25:T25"/>
    <mergeCell ref="A28:T28"/>
    <mergeCell ref="A31:F31"/>
    <mergeCell ref="T5:T6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A1:T1"/>
    <mergeCell ref="A2:T2"/>
    <mergeCell ref="A4:F4"/>
    <mergeCell ref="G4:R4"/>
    <mergeCell ref="S4:T4"/>
    <mergeCell ref="A3:T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39997558519241921"/>
  </sheetPr>
  <dimension ref="A1:T50"/>
  <sheetViews>
    <sheetView workbookViewId="0">
      <selection sqref="A1:T1"/>
    </sheetView>
  </sheetViews>
  <sheetFormatPr defaultColWidth="9.140625" defaultRowHeight="12" x14ac:dyDescent="0.2"/>
  <cols>
    <col min="1" max="1" width="35.5703125" style="13" customWidth="1"/>
    <col min="2" max="2" width="13.7109375" style="13" customWidth="1"/>
    <col min="3" max="3" width="10.855468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5" customHeight="1" thickTop="1" x14ac:dyDescent="0.2">
      <c r="A1" s="524" t="s">
        <v>335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" customHeight="1" thickBot="1" x14ac:dyDescent="0.25">
      <c r="A3" s="663" t="s">
        <v>168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5"/>
    </row>
    <row r="4" spans="1:20" s="81" customFormat="1" ht="18" customHeight="1" x14ac:dyDescent="0.2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s="81" customFormat="1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s="81" customFormat="1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4.1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4.1" customHeight="1" x14ac:dyDescent="0.2">
      <c r="A8" s="210" t="s">
        <v>290</v>
      </c>
      <c r="B8" s="158" t="s">
        <v>291</v>
      </c>
      <c r="C8" s="191" t="s">
        <v>65</v>
      </c>
      <c r="D8" s="191" t="s">
        <v>70</v>
      </c>
      <c r="E8" s="191" t="s">
        <v>67</v>
      </c>
      <c r="F8" s="192">
        <v>45</v>
      </c>
      <c r="G8" s="193">
        <v>2</v>
      </c>
      <c r="H8" s="194">
        <v>4</v>
      </c>
      <c r="I8" s="195" t="s">
        <v>67</v>
      </c>
      <c r="J8" s="193">
        <v>2</v>
      </c>
      <c r="K8" s="194">
        <v>4</v>
      </c>
      <c r="L8" s="195" t="s">
        <v>67</v>
      </c>
      <c r="M8" s="193">
        <v>2</v>
      </c>
      <c r="N8" s="194">
        <v>4</v>
      </c>
      <c r="O8" s="195" t="s">
        <v>67</v>
      </c>
      <c r="P8" s="193">
        <v>2</v>
      </c>
      <c r="Q8" s="194">
        <v>4</v>
      </c>
      <c r="R8" s="195" t="s">
        <v>67</v>
      </c>
      <c r="S8" s="241">
        <f t="shared" ref="S8:S12" si="0">SUM(G8,J8,M8,P8)*15</f>
        <v>120</v>
      </c>
      <c r="T8" s="196">
        <f t="shared" ref="T8:T12" si="1">SUM(H8,K8,N8,Q8)</f>
        <v>16</v>
      </c>
    </row>
    <row r="9" spans="1:20" ht="14.1" customHeight="1" x14ac:dyDescent="0.2">
      <c r="A9" s="183" t="s">
        <v>174</v>
      </c>
      <c r="B9" s="251" t="s">
        <v>292</v>
      </c>
      <c r="C9" s="184" t="s">
        <v>65</v>
      </c>
      <c r="D9" s="184" t="s">
        <v>70</v>
      </c>
      <c r="E9" s="184" t="s">
        <v>67</v>
      </c>
      <c r="F9" s="185">
        <v>60</v>
      </c>
      <c r="G9" s="193">
        <v>2</v>
      </c>
      <c r="H9" s="194">
        <v>1</v>
      </c>
      <c r="I9" s="195" t="s">
        <v>67</v>
      </c>
      <c r="J9" s="193">
        <v>2</v>
      </c>
      <c r="K9" s="194">
        <v>1</v>
      </c>
      <c r="L9" s="195" t="s">
        <v>67</v>
      </c>
      <c r="M9" s="193">
        <v>2</v>
      </c>
      <c r="N9" s="194">
        <v>1</v>
      </c>
      <c r="O9" s="195" t="s">
        <v>67</v>
      </c>
      <c r="P9" s="193">
        <v>2</v>
      </c>
      <c r="Q9" s="194">
        <v>1</v>
      </c>
      <c r="R9" s="195" t="s">
        <v>67</v>
      </c>
      <c r="S9" s="236">
        <f>SUM(G9,J9,M9,P9)*15</f>
        <v>120</v>
      </c>
      <c r="T9" s="189">
        <f>SUM(H9,K9,N9,Q9)</f>
        <v>4</v>
      </c>
    </row>
    <row r="10" spans="1:20" ht="14.1" customHeight="1" x14ac:dyDescent="0.2">
      <c r="A10" s="183" t="s">
        <v>75</v>
      </c>
      <c r="B10" s="251" t="s">
        <v>76</v>
      </c>
      <c r="C10" s="184" t="s">
        <v>65</v>
      </c>
      <c r="D10" s="184" t="s">
        <v>70</v>
      </c>
      <c r="E10" s="184" t="s">
        <v>77</v>
      </c>
      <c r="F10" s="185">
        <v>45</v>
      </c>
      <c r="G10" s="186">
        <v>2</v>
      </c>
      <c r="H10" s="187">
        <v>2</v>
      </c>
      <c r="I10" s="188" t="s">
        <v>67</v>
      </c>
      <c r="J10" s="186">
        <v>2</v>
      </c>
      <c r="K10" s="187">
        <v>2</v>
      </c>
      <c r="L10" s="188" t="s">
        <v>67</v>
      </c>
      <c r="M10" s="186"/>
      <c r="N10" s="187"/>
      <c r="O10" s="188"/>
      <c r="P10" s="186"/>
      <c r="Q10" s="187"/>
      <c r="R10" s="188"/>
      <c r="S10" s="236">
        <f t="shared" si="0"/>
        <v>60</v>
      </c>
      <c r="T10" s="189">
        <f t="shared" si="1"/>
        <v>4</v>
      </c>
    </row>
    <row r="11" spans="1:20" ht="14.1" customHeight="1" x14ac:dyDescent="0.2">
      <c r="A11" s="183" t="s">
        <v>72</v>
      </c>
      <c r="B11" s="251" t="s">
        <v>73</v>
      </c>
      <c r="C11" s="184" t="s">
        <v>65</v>
      </c>
      <c r="D11" s="184" t="s">
        <v>70</v>
      </c>
      <c r="E11" s="184" t="s">
        <v>74</v>
      </c>
      <c r="F11" s="185">
        <v>45</v>
      </c>
      <c r="G11" s="186">
        <v>2</v>
      </c>
      <c r="H11" s="187">
        <v>3</v>
      </c>
      <c r="I11" s="188" t="s">
        <v>68</v>
      </c>
      <c r="J11" s="186">
        <v>2</v>
      </c>
      <c r="K11" s="187">
        <v>3</v>
      </c>
      <c r="L11" s="188" t="s">
        <v>68</v>
      </c>
      <c r="M11" s="186"/>
      <c r="N11" s="187"/>
      <c r="O11" s="188"/>
      <c r="P11" s="186"/>
      <c r="Q11" s="187"/>
      <c r="R11" s="188"/>
      <c r="S11" s="236">
        <f t="shared" si="0"/>
        <v>60</v>
      </c>
      <c r="T11" s="189">
        <f t="shared" si="1"/>
        <v>6</v>
      </c>
    </row>
    <row r="12" spans="1:20" ht="14.1" customHeight="1" thickBot="1" x14ac:dyDescent="0.25">
      <c r="A12" s="183" t="s">
        <v>293</v>
      </c>
      <c r="B12" s="251" t="s">
        <v>294</v>
      </c>
      <c r="C12" s="184" t="s">
        <v>65</v>
      </c>
      <c r="D12" s="184" t="s">
        <v>70</v>
      </c>
      <c r="E12" s="184" t="s">
        <v>77</v>
      </c>
      <c r="F12" s="185">
        <v>45</v>
      </c>
      <c r="G12" s="186">
        <v>2</v>
      </c>
      <c r="H12" s="187">
        <v>2</v>
      </c>
      <c r="I12" s="188" t="s">
        <v>67</v>
      </c>
      <c r="J12" s="186">
        <v>2</v>
      </c>
      <c r="K12" s="187">
        <v>2</v>
      </c>
      <c r="L12" s="188" t="s">
        <v>67</v>
      </c>
      <c r="M12" s="186"/>
      <c r="N12" s="187"/>
      <c r="O12" s="188"/>
      <c r="P12" s="186"/>
      <c r="Q12" s="187"/>
      <c r="R12" s="188"/>
      <c r="S12" s="236">
        <f t="shared" si="0"/>
        <v>60</v>
      </c>
      <c r="T12" s="189">
        <f t="shared" si="1"/>
        <v>4</v>
      </c>
    </row>
    <row r="13" spans="1:20" ht="14.1" customHeight="1" thickTop="1" thickBot="1" x14ac:dyDescent="0.25">
      <c r="A13" s="514" t="s">
        <v>336</v>
      </c>
      <c r="B13" s="515"/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6"/>
    </row>
    <row r="14" spans="1:20" ht="14.1" customHeight="1" x14ac:dyDescent="0.2">
      <c r="A14" s="7" t="s">
        <v>325</v>
      </c>
      <c r="B14" s="251" t="s">
        <v>337</v>
      </c>
      <c r="C14" s="184" t="s">
        <v>65</v>
      </c>
      <c r="D14" s="184" t="s">
        <v>66</v>
      </c>
      <c r="E14" s="184" t="s">
        <v>67</v>
      </c>
      <c r="F14" s="185">
        <v>60</v>
      </c>
      <c r="G14" s="186">
        <v>2</v>
      </c>
      <c r="H14" s="187">
        <v>4</v>
      </c>
      <c r="I14" s="8" t="s">
        <v>68</v>
      </c>
      <c r="J14" s="186">
        <v>2</v>
      </c>
      <c r="K14" s="187">
        <v>4</v>
      </c>
      <c r="L14" s="8" t="s">
        <v>68</v>
      </c>
      <c r="M14" s="186">
        <v>2</v>
      </c>
      <c r="N14" s="187">
        <v>4</v>
      </c>
      <c r="O14" s="8" t="s">
        <v>68</v>
      </c>
      <c r="P14" s="186">
        <v>2</v>
      </c>
      <c r="Q14" s="187">
        <v>4</v>
      </c>
      <c r="R14" s="8" t="s">
        <v>68</v>
      </c>
      <c r="S14" s="236">
        <f t="shared" ref="S14:S17" si="2">SUM(G14,J14,M14,P14)*15</f>
        <v>120</v>
      </c>
      <c r="T14" s="189">
        <f t="shared" ref="T14:T17" si="3">SUM(H14,K14,N14,Q14)</f>
        <v>16</v>
      </c>
    </row>
    <row r="15" spans="1:20" ht="14.1" customHeight="1" x14ac:dyDescent="0.2">
      <c r="A15" s="183" t="s">
        <v>297</v>
      </c>
      <c r="B15" s="159" t="s">
        <v>338</v>
      </c>
      <c r="C15" s="184" t="s">
        <v>65</v>
      </c>
      <c r="D15" s="184" t="s">
        <v>66</v>
      </c>
      <c r="E15" s="184" t="s">
        <v>67</v>
      </c>
      <c r="F15" s="185">
        <v>60</v>
      </c>
      <c r="G15" s="186">
        <v>0.5</v>
      </c>
      <c r="H15" s="187">
        <v>1</v>
      </c>
      <c r="I15" s="8" t="s">
        <v>67</v>
      </c>
      <c r="J15" s="186">
        <v>0.5</v>
      </c>
      <c r="K15" s="187">
        <v>1</v>
      </c>
      <c r="L15" s="188" t="s">
        <v>67</v>
      </c>
      <c r="M15" s="186">
        <v>0.5</v>
      </c>
      <c r="N15" s="187">
        <v>2</v>
      </c>
      <c r="O15" s="188" t="s">
        <v>67</v>
      </c>
      <c r="P15" s="186">
        <v>0.5</v>
      </c>
      <c r="Q15" s="187">
        <v>2</v>
      </c>
      <c r="R15" s="188" t="s">
        <v>67</v>
      </c>
      <c r="S15" s="236">
        <f>SUM(G15,J15,M15,P15)*15</f>
        <v>30</v>
      </c>
      <c r="T15" s="189">
        <f>SUM(H15,K15,N15,Q15)</f>
        <v>6</v>
      </c>
    </row>
    <row r="16" spans="1:20" ht="14.1" customHeight="1" x14ac:dyDescent="0.2">
      <c r="A16" s="183" t="s">
        <v>321</v>
      </c>
      <c r="B16" s="251" t="s">
        <v>339</v>
      </c>
      <c r="C16" s="184"/>
      <c r="D16" s="184" t="s">
        <v>70</v>
      </c>
      <c r="E16" s="184" t="s">
        <v>67</v>
      </c>
      <c r="F16" s="185">
        <v>45</v>
      </c>
      <c r="G16" s="193"/>
      <c r="H16" s="194"/>
      <c r="I16" s="195"/>
      <c r="J16" s="193"/>
      <c r="K16" s="194"/>
      <c r="L16" s="195"/>
      <c r="M16" s="186">
        <v>1</v>
      </c>
      <c r="N16" s="187">
        <v>2</v>
      </c>
      <c r="O16" s="188" t="s">
        <v>67</v>
      </c>
      <c r="P16" s="186">
        <v>1</v>
      </c>
      <c r="Q16" s="187">
        <v>2</v>
      </c>
      <c r="R16" s="188" t="s">
        <v>68</v>
      </c>
      <c r="S16" s="236">
        <f t="shared" si="2"/>
        <v>30</v>
      </c>
      <c r="T16" s="189">
        <f t="shared" si="3"/>
        <v>4</v>
      </c>
    </row>
    <row r="17" spans="1:20" ht="14.1" customHeight="1" x14ac:dyDescent="0.2">
      <c r="A17" s="183" t="s">
        <v>15</v>
      </c>
      <c r="B17" s="159" t="s">
        <v>323</v>
      </c>
      <c r="C17" s="184" t="s">
        <v>65</v>
      </c>
      <c r="D17" s="184" t="s">
        <v>66</v>
      </c>
      <c r="E17" s="184" t="s">
        <v>67</v>
      </c>
      <c r="F17" s="185">
        <v>60</v>
      </c>
      <c r="G17" s="193">
        <v>0.5</v>
      </c>
      <c r="H17" s="194">
        <v>2</v>
      </c>
      <c r="I17" s="195" t="s">
        <v>67</v>
      </c>
      <c r="J17" s="193">
        <v>0.5</v>
      </c>
      <c r="K17" s="194">
        <v>2</v>
      </c>
      <c r="L17" s="195" t="s">
        <v>68</v>
      </c>
      <c r="M17" s="193"/>
      <c r="N17" s="194"/>
      <c r="O17" s="195"/>
      <c r="P17" s="193"/>
      <c r="Q17" s="194"/>
      <c r="R17" s="195"/>
      <c r="S17" s="236">
        <f t="shared" si="2"/>
        <v>15</v>
      </c>
      <c r="T17" s="189">
        <f t="shared" si="3"/>
        <v>4</v>
      </c>
    </row>
    <row r="18" spans="1:20" ht="14.1" customHeight="1" x14ac:dyDescent="0.2">
      <c r="A18" s="183" t="s">
        <v>299</v>
      </c>
      <c r="B18" s="251" t="s">
        <v>324</v>
      </c>
      <c r="C18" s="184"/>
      <c r="D18" s="184" t="s">
        <v>66</v>
      </c>
      <c r="E18" s="184" t="s">
        <v>67</v>
      </c>
      <c r="F18" s="185">
        <v>60</v>
      </c>
      <c r="G18" s="186"/>
      <c r="H18" s="187"/>
      <c r="I18" s="8"/>
      <c r="J18" s="186"/>
      <c r="K18" s="187"/>
      <c r="L18" s="188"/>
      <c r="M18" s="186">
        <v>0.5</v>
      </c>
      <c r="N18" s="187">
        <v>2</v>
      </c>
      <c r="O18" s="8" t="s">
        <v>67</v>
      </c>
      <c r="P18" s="186">
        <v>0.5</v>
      </c>
      <c r="Q18" s="187">
        <v>2</v>
      </c>
      <c r="R18" s="188" t="s">
        <v>68</v>
      </c>
      <c r="S18" s="236">
        <f>SUM(G18,J18,M18,P18)*15</f>
        <v>15</v>
      </c>
      <c r="T18" s="202">
        <f>SUM(H18,K18,N18,Q18)</f>
        <v>4</v>
      </c>
    </row>
    <row r="19" spans="1:20" ht="14.1" customHeight="1" x14ac:dyDescent="0.2">
      <c r="A19" s="183" t="s">
        <v>340</v>
      </c>
      <c r="B19" s="251" t="s">
        <v>341</v>
      </c>
      <c r="C19" s="184" t="s">
        <v>65</v>
      </c>
      <c r="D19" s="184" t="s">
        <v>70</v>
      </c>
      <c r="E19" s="184" t="s">
        <v>74</v>
      </c>
      <c r="F19" s="185">
        <v>45</v>
      </c>
      <c r="G19" s="9">
        <v>2</v>
      </c>
      <c r="H19" s="10">
        <v>1</v>
      </c>
      <c r="I19" s="11" t="s">
        <v>68</v>
      </c>
      <c r="J19" s="9">
        <v>2</v>
      </c>
      <c r="K19" s="187">
        <v>1</v>
      </c>
      <c r="L19" s="12" t="s">
        <v>68</v>
      </c>
      <c r="M19" s="9"/>
      <c r="N19" s="10"/>
      <c r="O19" s="11"/>
      <c r="P19" s="9"/>
      <c r="Q19" s="187"/>
      <c r="R19" s="12"/>
      <c r="S19" s="236">
        <f>SUM(G19,J19,M19,P19)*15</f>
        <v>60</v>
      </c>
      <c r="T19" s="189">
        <f>SUM(H19,K19,N19,Q19)</f>
        <v>2</v>
      </c>
    </row>
    <row r="20" spans="1:20" ht="14.1" customHeight="1" x14ac:dyDescent="0.2">
      <c r="A20" s="183" t="s">
        <v>255</v>
      </c>
      <c r="B20" s="251" t="s">
        <v>342</v>
      </c>
      <c r="C20" s="184" t="s">
        <v>65</v>
      </c>
      <c r="D20" s="184" t="s">
        <v>70</v>
      </c>
      <c r="E20" s="184" t="s">
        <v>74</v>
      </c>
      <c r="F20" s="185">
        <v>45</v>
      </c>
      <c r="G20" s="9">
        <v>2</v>
      </c>
      <c r="H20" s="10">
        <v>2</v>
      </c>
      <c r="I20" s="11" t="s">
        <v>68</v>
      </c>
      <c r="J20" s="9">
        <v>2</v>
      </c>
      <c r="K20" s="10">
        <v>2</v>
      </c>
      <c r="L20" s="11" t="s">
        <v>68</v>
      </c>
      <c r="M20" s="9">
        <v>2</v>
      </c>
      <c r="N20" s="10">
        <v>2</v>
      </c>
      <c r="O20" s="11" t="s">
        <v>68</v>
      </c>
      <c r="P20" s="9">
        <v>2</v>
      </c>
      <c r="Q20" s="187">
        <v>2</v>
      </c>
      <c r="R20" s="12" t="s">
        <v>68</v>
      </c>
      <c r="S20" s="236">
        <f>SUM(G20,J20,M20,P20)*15</f>
        <v>120</v>
      </c>
      <c r="T20" s="189">
        <f>SUM(H20,K20,N20,Q20)</f>
        <v>8</v>
      </c>
    </row>
    <row r="21" spans="1:20" ht="14.1" customHeight="1" x14ac:dyDescent="0.2">
      <c r="A21" s="183" t="s">
        <v>327</v>
      </c>
      <c r="B21" s="251" t="s">
        <v>328</v>
      </c>
      <c r="C21" s="184" t="s">
        <v>65</v>
      </c>
      <c r="D21" s="184" t="s">
        <v>70</v>
      </c>
      <c r="E21" s="184" t="s">
        <v>77</v>
      </c>
      <c r="F21" s="185">
        <v>45</v>
      </c>
      <c r="G21" s="9">
        <v>2</v>
      </c>
      <c r="H21" s="10">
        <v>2</v>
      </c>
      <c r="I21" s="11" t="s">
        <v>68</v>
      </c>
      <c r="J21" s="9">
        <v>2</v>
      </c>
      <c r="K21" s="10">
        <v>2</v>
      </c>
      <c r="L21" s="11" t="s">
        <v>68</v>
      </c>
      <c r="M21" s="9"/>
      <c r="N21" s="10"/>
      <c r="O21" s="11"/>
      <c r="P21" s="9"/>
      <c r="Q21" s="10"/>
      <c r="R21" s="11"/>
      <c r="S21" s="236">
        <f t="shared" ref="S21:S22" si="4">SUM(G21,J21,M21,P21)*15</f>
        <v>60</v>
      </c>
      <c r="T21" s="202">
        <f t="shared" ref="T21:T22" si="5">SUM(H21,K21,N21,Q21)</f>
        <v>4</v>
      </c>
    </row>
    <row r="22" spans="1:20" ht="14.1" customHeight="1" thickBot="1" x14ac:dyDescent="0.25">
      <c r="A22" s="15" t="s">
        <v>333</v>
      </c>
      <c r="B22" s="159" t="s">
        <v>334</v>
      </c>
      <c r="C22" s="3"/>
      <c r="D22" s="3" t="s">
        <v>70</v>
      </c>
      <c r="E22" s="3" t="s">
        <v>74</v>
      </c>
      <c r="F22" s="4">
        <v>45</v>
      </c>
      <c r="G22" s="9"/>
      <c r="H22" s="10"/>
      <c r="I22" s="11"/>
      <c r="J22" s="9"/>
      <c r="K22" s="10"/>
      <c r="L22" s="12"/>
      <c r="M22" s="9">
        <v>1</v>
      </c>
      <c r="N22" s="10">
        <v>1</v>
      </c>
      <c r="O22" s="11" t="s">
        <v>68</v>
      </c>
      <c r="P22" s="9"/>
      <c r="Q22" s="10"/>
      <c r="R22" s="11"/>
      <c r="S22" s="32">
        <f t="shared" si="4"/>
        <v>15</v>
      </c>
      <c r="T22" s="160">
        <f t="shared" si="5"/>
        <v>1</v>
      </c>
    </row>
    <row r="23" spans="1:20" ht="14.1" customHeight="1" thickBot="1" x14ac:dyDescent="0.25">
      <c r="A23" s="258" t="s">
        <v>307</v>
      </c>
      <c r="B23" s="138"/>
      <c r="C23" s="139"/>
      <c r="D23" s="139"/>
      <c r="E23" s="139"/>
      <c r="F23" s="140"/>
      <c r="G23" s="259">
        <f>SUM(G14:G22)</f>
        <v>9</v>
      </c>
      <c r="H23" s="260">
        <f>SUM(H14:H22)</f>
        <v>12</v>
      </c>
      <c r="I23" s="2"/>
      <c r="J23" s="259">
        <f t="shared" ref="J23:T23" si="6">SUM(J14:J22)</f>
        <v>9</v>
      </c>
      <c r="K23" s="260">
        <f t="shared" si="6"/>
        <v>12</v>
      </c>
      <c r="L23" s="2"/>
      <c r="M23" s="261">
        <f t="shared" si="6"/>
        <v>7</v>
      </c>
      <c r="N23" s="260">
        <f t="shared" si="6"/>
        <v>13</v>
      </c>
      <c r="O23" s="2"/>
      <c r="P23" s="261">
        <f t="shared" si="6"/>
        <v>6</v>
      </c>
      <c r="Q23" s="260">
        <f t="shared" si="6"/>
        <v>12</v>
      </c>
      <c r="R23" s="2"/>
      <c r="S23" s="145">
        <f t="shared" si="6"/>
        <v>465</v>
      </c>
      <c r="T23" s="146">
        <f t="shared" si="6"/>
        <v>49</v>
      </c>
    </row>
    <row r="24" spans="1:20" s="81" customFormat="1" ht="14.1" customHeight="1" thickTop="1" thickBot="1" x14ac:dyDescent="0.25">
      <c r="A24" s="475" t="s">
        <v>308</v>
      </c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  <c r="T24" s="477"/>
    </row>
    <row r="25" spans="1:20" ht="14.1" customHeight="1" x14ac:dyDescent="0.2">
      <c r="A25" s="183" t="s">
        <v>309</v>
      </c>
      <c r="B25" s="251" t="s">
        <v>310</v>
      </c>
      <c r="C25" s="184" t="s">
        <v>65</v>
      </c>
      <c r="D25" s="184" t="s">
        <v>70</v>
      </c>
      <c r="E25" s="184" t="s">
        <v>74</v>
      </c>
      <c r="F25" s="185">
        <v>45</v>
      </c>
      <c r="G25" s="186">
        <v>2</v>
      </c>
      <c r="H25" s="187">
        <v>2</v>
      </c>
      <c r="I25" s="8" t="s">
        <v>68</v>
      </c>
      <c r="J25" s="186">
        <v>2</v>
      </c>
      <c r="K25" s="187">
        <v>2</v>
      </c>
      <c r="L25" s="188" t="s">
        <v>68</v>
      </c>
      <c r="M25" s="186"/>
      <c r="N25" s="187"/>
      <c r="O25" s="8"/>
      <c r="P25" s="186"/>
      <c r="Q25" s="187"/>
      <c r="R25" s="188"/>
      <c r="S25" s="236">
        <f t="shared" ref="S25:S26" si="7">SUM(G25,J25,M25,P25)*15</f>
        <v>60</v>
      </c>
      <c r="T25" s="189">
        <f t="shared" ref="T25:T26" si="8">SUM(H25,K25,N25,Q25)</f>
        <v>4</v>
      </c>
    </row>
    <row r="26" spans="1:20" ht="14.1" customHeight="1" thickBot="1" x14ac:dyDescent="0.25">
      <c r="A26" s="183" t="s">
        <v>311</v>
      </c>
      <c r="B26" s="251" t="s">
        <v>312</v>
      </c>
      <c r="C26" s="184" t="s">
        <v>65</v>
      </c>
      <c r="D26" s="184" t="s">
        <v>70</v>
      </c>
      <c r="E26" s="184" t="s">
        <v>74</v>
      </c>
      <c r="F26" s="185">
        <v>45</v>
      </c>
      <c r="G26" s="186">
        <v>2</v>
      </c>
      <c r="H26" s="187">
        <v>2</v>
      </c>
      <c r="I26" s="8" t="s">
        <v>68</v>
      </c>
      <c r="J26" s="186">
        <v>2</v>
      </c>
      <c r="K26" s="187">
        <v>2</v>
      </c>
      <c r="L26" s="188" t="s">
        <v>68</v>
      </c>
      <c r="M26" s="186"/>
      <c r="N26" s="187"/>
      <c r="O26" s="8"/>
      <c r="P26" s="186"/>
      <c r="Q26" s="187"/>
      <c r="R26" s="188"/>
      <c r="S26" s="236">
        <f t="shared" si="7"/>
        <v>60</v>
      </c>
      <c r="T26" s="189">
        <f t="shared" si="8"/>
        <v>4</v>
      </c>
    </row>
    <row r="27" spans="1:20" ht="14.1" customHeight="1" thickTop="1" thickBot="1" x14ac:dyDescent="0.25">
      <c r="A27" s="514" t="s">
        <v>80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6"/>
    </row>
    <row r="28" spans="1:20" ht="14.1" customHeight="1" thickBot="1" x14ac:dyDescent="0.25">
      <c r="A28" s="211" t="s">
        <v>176</v>
      </c>
      <c r="B28" s="212"/>
      <c r="C28" s="213"/>
      <c r="D28" s="213"/>
      <c r="E28" s="213"/>
      <c r="F28" s="214"/>
      <c r="G28" s="16"/>
      <c r="H28" s="17">
        <v>4</v>
      </c>
      <c r="I28" s="1"/>
      <c r="J28" s="16"/>
      <c r="K28" s="17">
        <v>4</v>
      </c>
      <c r="L28" s="1"/>
      <c r="M28" s="16"/>
      <c r="N28" s="17">
        <v>5</v>
      </c>
      <c r="O28" s="1"/>
      <c r="P28" s="16"/>
      <c r="Q28" s="17">
        <v>5</v>
      </c>
      <c r="R28" s="23"/>
      <c r="S28" s="33"/>
      <c r="T28" s="160">
        <f t="shared" ref="T28" si="9">SUM(H28,K28,N28,Q28)</f>
        <v>18</v>
      </c>
    </row>
    <row r="29" spans="1:20" ht="14.1" customHeight="1" thickTop="1" thickBot="1" x14ac:dyDescent="0.25">
      <c r="A29" s="31" t="s">
        <v>82</v>
      </c>
      <c r="B29" s="250" t="s">
        <v>83</v>
      </c>
      <c r="C29" s="218"/>
      <c r="D29" s="218"/>
      <c r="E29" s="218" t="s">
        <v>84</v>
      </c>
      <c r="F29" s="219"/>
      <c r="G29" s="18"/>
      <c r="H29" s="19"/>
      <c r="I29" s="20"/>
      <c r="J29" s="18"/>
      <c r="K29" s="19"/>
      <c r="L29" s="20"/>
      <c r="M29" s="18">
        <v>0</v>
      </c>
      <c r="N29" s="19">
        <v>7</v>
      </c>
      <c r="O29" s="20" t="s">
        <v>67</v>
      </c>
      <c r="P29" s="18">
        <v>0</v>
      </c>
      <c r="Q29" s="19">
        <v>8</v>
      </c>
      <c r="R29" s="21" t="s">
        <v>67</v>
      </c>
      <c r="S29" s="34">
        <f>SUM(G29,J29,M29,P29)*15</f>
        <v>0</v>
      </c>
      <c r="T29" s="22">
        <f>SUM(H29,K29,N29,Q29)</f>
        <v>15</v>
      </c>
    </row>
    <row r="30" spans="1:20" ht="14.1" customHeight="1" thickTop="1" thickBot="1" x14ac:dyDescent="0.25">
      <c r="A30" s="478" t="s">
        <v>85</v>
      </c>
      <c r="B30" s="479"/>
      <c r="C30" s="479"/>
      <c r="D30" s="479"/>
      <c r="E30" s="479"/>
      <c r="F30" s="480"/>
      <c r="G30" s="226">
        <f t="shared" ref="G30:Q30" si="10">SUM(G8:G12,G23,G25,G28:G29)</f>
        <v>21</v>
      </c>
      <c r="H30" s="205">
        <f t="shared" si="10"/>
        <v>30</v>
      </c>
      <c r="I30" s="206"/>
      <c r="J30" s="226">
        <f t="shared" si="10"/>
        <v>21</v>
      </c>
      <c r="K30" s="205">
        <f t="shared" si="10"/>
        <v>30</v>
      </c>
      <c r="L30" s="206"/>
      <c r="M30" s="226">
        <f t="shared" si="10"/>
        <v>11</v>
      </c>
      <c r="N30" s="205">
        <f t="shared" si="10"/>
        <v>30</v>
      </c>
      <c r="O30" s="206"/>
      <c r="P30" s="226">
        <f t="shared" si="10"/>
        <v>10</v>
      </c>
      <c r="Q30" s="205">
        <f t="shared" si="10"/>
        <v>30</v>
      </c>
      <c r="R30" s="206"/>
      <c r="S30" s="239">
        <f>SUM(S8:S12,S23,S25,S28:S29)</f>
        <v>945</v>
      </c>
      <c r="T30" s="207">
        <f>SUM(T8:T12,T23,T25,T28:T29)</f>
        <v>120</v>
      </c>
    </row>
    <row r="31" spans="1:20" ht="12.75" thickTop="1" x14ac:dyDescent="0.2"/>
    <row r="32" spans="1:20" x14ac:dyDescent="0.2">
      <c r="A32" s="13" t="s">
        <v>86</v>
      </c>
    </row>
    <row r="33" spans="1:20" x14ac:dyDescent="0.2">
      <c r="A33" s="13" t="s">
        <v>87</v>
      </c>
    </row>
    <row r="34" spans="1:20" x14ac:dyDescent="0.2">
      <c r="A34" s="13" t="s">
        <v>313</v>
      </c>
    </row>
    <row r="36" spans="1:20" x14ac:dyDescent="0.2">
      <c r="A36" s="46" t="s">
        <v>89</v>
      </c>
    </row>
    <row r="37" spans="1:20" x14ac:dyDescent="0.2">
      <c r="A37" s="13" t="s">
        <v>90</v>
      </c>
      <c r="D37" s="13" t="s">
        <v>91</v>
      </c>
      <c r="G37" s="13" t="s">
        <v>92</v>
      </c>
      <c r="M37" s="13" t="s">
        <v>93</v>
      </c>
      <c r="R37" s="14"/>
      <c r="T37" s="13"/>
    </row>
    <row r="38" spans="1:20" x14ac:dyDescent="0.2">
      <c r="A38" s="13" t="s">
        <v>94</v>
      </c>
      <c r="D38" s="13" t="s">
        <v>95</v>
      </c>
      <c r="G38" s="13" t="s">
        <v>96</v>
      </c>
      <c r="M38" s="13" t="s">
        <v>97</v>
      </c>
      <c r="R38" s="14"/>
      <c r="T38" s="13"/>
    </row>
    <row r="39" spans="1:20" x14ac:dyDescent="0.2">
      <c r="A39" s="13" t="s">
        <v>98</v>
      </c>
      <c r="D39" s="13" t="s">
        <v>99</v>
      </c>
      <c r="G39" s="13" t="s">
        <v>100</v>
      </c>
      <c r="M39" s="13" t="s">
        <v>101</v>
      </c>
      <c r="R39" s="14"/>
      <c r="T39" s="13"/>
    </row>
    <row r="40" spans="1:20" x14ac:dyDescent="0.2">
      <c r="A40" s="13" t="s">
        <v>102</v>
      </c>
      <c r="G40" s="13" t="s">
        <v>103</v>
      </c>
      <c r="R40" s="14"/>
      <c r="T40" s="13"/>
    </row>
    <row r="41" spans="1:20" x14ac:dyDescent="0.2">
      <c r="A41" s="13" t="s">
        <v>104</v>
      </c>
      <c r="G41" s="13" t="s">
        <v>105</v>
      </c>
      <c r="R41" s="14"/>
    </row>
    <row r="43" spans="1:20" x14ac:dyDescent="0.2">
      <c r="A43" s="46" t="s">
        <v>106</v>
      </c>
    </row>
    <row r="44" spans="1:20" x14ac:dyDescent="0.2">
      <c r="A44" s="13" t="s">
        <v>314</v>
      </c>
      <c r="S44" s="13"/>
      <c r="T44" s="13"/>
    </row>
    <row r="45" spans="1:20" x14ac:dyDescent="0.2">
      <c r="A45" s="13" t="s">
        <v>315</v>
      </c>
      <c r="S45" s="13"/>
      <c r="T45" s="13"/>
    </row>
    <row r="46" spans="1:20" x14ac:dyDescent="0.2">
      <c r="A46" s="13" t="s">
        <v>108</v>
      </c>
      <c r="S46" s="13"/>
      <c r="T46" s="13"/>
    </row>
    <row r="47" spans="1:20" x14ac:dyDescent="0.2">
      <c r="A47" s="13" t="s">
        <v>316</v>
      </c>
      <c r="S47" s="13"/>
      <c r="T47" s="13"/>
    </row>
    <row r="48" spans="1:20" x14ac:dyDescent="0.2">
      <c r="A48" s="13" t="s">
        <v>178</v>
      </c>
      <c r="S48" s="13"/>
      <c r="T48" s="13"/>
    </row>
    <row r="49" spans="1:20" x14ac:dyDescent="0.2">
      <c r="A49" s="13" t="s">
        <v>317</v>
      </c>
      <c r="S49" s="13"/>
      <c r="T49" s="13"/>
    </row>
    <row r="50" spans="1:20" x14ac:dyDescent="0.2">
      <c r="A50" s="13" t="s">
        <v>318</v>
      </c>
      <c r="S50" s="13"/>
      <c r="T50" s="13"/>
    </row>
  </sheetData>
  <sheetProtection algorithmName="SHA-512" hashValue="yFXhMpJnr0PO+4Xs8T+7eEmJRXkXEp7n2I2jk9CFT83G84y3ERUZlVHu/mqDwijEIMdLULeGK+nMGAMeJLQu7Q==" saltValue="z4cMCevktfKiwmwKiP81Pw==" spinCount="100000" sheet="1" objects="1" scenarios="1"/>
  <mergeCells count="23">
    <mergeCell ref="A7:T7"/>
    <mergeCell ref="A13:T13"/>
    <mergeCell ref="A27:T27"/>
    <mergeCell ref="A30:F30"/>
    <mergeCell ref="A24:T24"/>
    <mergeCell ref="T5:T6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A1:T1"/>
    <mergeCell ref="A2:T2"/>
    <mergeCell ref="A4:F4"/>
    <mergeCell ref="G4:R4"/>
    <mergeCell ref="S4:T4"/>
    <mergeCell ref="A3:T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0.39997558519241921"/>
  </sheetPr>
  <dimension ref="A1:T45"/>
  <sheetViews>
    <sheetView workbookViewId="0">
      <selection sqref="A1:T1"/>
    </sheetView>
  </sheetViews>
  <sheetFormatPr defaultColWidth="9.140625" defaultRowHeight="12" x14ac:dyDescent="0.2"/>
  <cols>
    <col min="1" max="1" width="35.28515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343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x14ac:dyDescent="0.2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x14ac:dyDescent="0.2">
      <c r="A3" s="511" t="s">
        <v>168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x14ac:dyDescent="0.2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thickBot="1" x14ac:dyDescent="0.25">
      <c r="A5" s="670" t="s">
        <v>47</v>
      </c>
      <c r="B5" s="672" t="s">
        <v>48</v>
      </c>
      <c r="C5" s="674" t="s">
        <v>49</v>
      </c>
      <c r="D5" s="674" t="s">
        <v>50</v>
      </c>
      <c r="E5" s="674" t="s">
        <v>51</v>
      </c>
      <c r="F5" s="676" t="s">
        <v>52</v>
      </c>
      <c r="G5" s="533" t="s">
        <v>53</v>
      </c>
      <c r="H5" s="534"/>
      <c r="I5" s="678"/>
      <c r="J5" s="533" t="s">
        <v>54</v>
      </c>
      <c r="K5" s="534"/>
      <c r="L5" s="678"/>
      <c r="M5" s="533" t="s">
        <v>55</v>
      </c>
      <c r="N5" s="534"/>
      <c r="O5" s="678"/>
      <c r="P5" s="679" t="s">
        <v>56</v>
      </c>
      <c r="Q5" s="680"/>
      <c r="R5" s="681"/>
      <c r="S5" s="666" t="s">
        <v>57</v>
      </c>
      <c r="T5" s="668" t="s">
        <v>58</v>
      </c>
    </row>
    <row r="6" spans="1:20" ht="18" customHeight="1" thickBot="1" x14ac:dyDescent="0.25">
      <c r="A6" s="671"/>
      <c r="B6" s="673"/>
      <c r="C6" s="675"/>
      <c r="D6" s="675"/>
      <c r="E6" s="675"/>
      <c r="F6" s="677"/>
      <c r="G6" s="58" t="s">
        <v>59</v>
      </c>
      <c r="H6" s="59" t="s">
        <v>60</v>
      </c>
      <c r="I6" s="60" t="s">
        <v>61</v>
      </c>
      <c r="J6" s="58" t="s">
        <v>59</v>
      </c>
      <c r="K6" s="59" t="s">
        <v>60</v>
      </c>
      <c r="L6" s="60" t="s">
        <v>61</v>
      </c>
      <c r="M6" s="58" t="s">
        <v>59</v>
      </c>
      <c r="N6" s="59" t="s">
        <v>60</v>
      </c>
      <c r="O6" s="60" t="s">
        <v>61</v>
      </c>
      <c r="P6" s="58" t="s">
        <v>59</v>
      </c>
      <c r="Q6" s="59" t="s">
        <v>60</v>
      </c>
      <c r="R6" s="61" t="s">
        <v>61</v>
      </c>
      <c r="S6" s="667"/>
      <c r="T6" s="669"/>
    </row>
    <row r="7" spans="1:20" ht="13.5" customHeight="1" thickTop="1" thickBot="1" x14ac:dyDescent="0.25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344</v>
      </c>
      <c r="B8" s="158" t="s">
        <v>345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1</v>
      </c>
      <c r="H8" s="223">
        <v>4</v>
      </c>
      <c r="I8" s="50" t="s">
        <v>67</v>
      </c>
      <c r="J8" s="222">
        <v>1</v>
      </c>
      <c r="K8" s="223">
        <v>4</v>
      </c>
      <c r="L8" s="182" t="s">
        <v>68</v>
      </c>
      <c r="M8" s="222">
        <v>1</v>
      </c>
      <c r="N8" s="223">
        <v>4</v>
      </c>
      <c r="O8" s="50" t="s">
        <v>67</v>
      </c>
      <c r="P8" s="222">
        <v>1</v>
      </c>
      <c r="Q8" s="223">
        <v>4</v>
      </c>
      <c r="R8" s="182" t="s">
        <v>68</v>
      </c>
      <c r="S8" s="241">
        <f t="shared" ref="S8:S19" si="0">SUM(G8,J8,M8,P8)*15</f>
        <v>60</v>
      </c>
      <c r="T8" s="196">
        <f t="shared" ref="T8:T19" si="1">SUM(H8,K8,N8,Q8)</f>
        <v>16</v>
      </c>
    </row>
    <row r="9" spans="1:20" ht="13.5" customHeight="1" x14ac:dyDescent="0.2">
      <c r="A9" s="183" t="s">
        <v>346</v>
      </c>
      <c r="B9" s="251" t="s">
        <v>347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4</v>
      </c>
      <c r="I9" s="8" t="s">
        <v>67</v>
      </c>
      <c r="J9" s="186">
        <v>1</v>
      </c>
      <c r="K9" s="187">
        <v>4</v>
      </c>
      <c r="L9" s="188" t="s">
        <v>68</v>
      </c>
      <c r="M9" s="186">
        <v>1</v>
      </c>
      <c r="N9" s="187">
        <v>4</v>
      </c>
      <c r="O9" s="8" t="s">
        <v>67</v>
      </c>
      <c r="P9" s="186">
        <v>1</v>
      </c>
      <c r="Q9" s="187">
        <v>4</v>
      </c>
      <c r="R9" s="188" t="s">
        <v>68</v>
      </c>
      <c r="S9" s="236">
        <f t="shared" si="0"/>
        <v>60</v>
      </c>
      <c r="T9" s="189">
        <f t="shared" si="1"/>
        <v>16</v>
      </c>
    </row>
    <row r="10" spans="1:20" ht="13.5" customHeight="1" x14ac:dyDescent="0.2">
      <c r="A10" s="183" t="s">
        <v>348</v>
      </c>
      <c r="B10" s="251" t="s">
        <v>349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2</v>
      </c>
      <c r="H10" s="187">
        <v>2</v>
      </c>
      <c r="I10" s="8" t="s">
        <v>67</v>
      </c>
      <c r="J10" s="186">
        <v>2</v>
      </c>
      <c r="K10" s="187">
        <v>2</v>
      </c>
      <c r="L10" s="188" t="s">
        <v>67</v>
      </c>
      <c r="M10" s="186"/>
      <c r="N10" s="187"/>
      <c r="O10" s="8"/>
      <c r="P10" s="186"/>
      <c r="Q10" s="187"/>
      <c r="R10" s="188"/>
      <c r="S10" s="236">
        <f t="shared" si="0"/>
        <v>60</v>
      </c>
      <c r="T10" s="189">
        <f t="shared" si="1"/>
        <v>4</v>
      </c>
    </row>
    <row r="11" spans="1:20" ht="13.5" customHeight="1" x14ac:dyDescent="0.2">
      <c r="A11" s="183" t="s">
        <v>147</v>
      </c>
      <c r="B11" s="251" t="s">
        <v>350</v>
      </c>
      <c r="C11" s="184" t="s">
        <v>65</v>
      </c>
      <c r="D11" s="184" t="s">
        <v>70</v>
      </c>
      <c r="E11" s="25" t="s">
        <v>67</v>
      </c>
      <c r="F11" s="185">
        <v>45</v>
      </c>
      <c r="G11" s="186">
        <v>2</v>
      </c>
      <c r="H11" s="187">
        <v>2</v>
      </c>
      <c r="I11" s="8" t="s">
        <v>67</v>
      </c>
      <c r="J11" s="186">
        <v>2</v>
      </c>
      <c r="K11" s="187">
        <v>2</v>
      </c>
      <c r="L11" s="188" t="s">
        <v>67</v>
      </c>
      <c r="M11" s="186"/>
      <c r="N11" s="187"/>
      <c r="O11" s="8"/>
      <c r="P11" s="186"/>
      <c r="Q11" s="187"/>
      <c r="R11" s="188"/>
      <c r="S11" s="236">
        <f t="shared" si="0"/>
        <v>60</v>
      </c>
      <c r="T11" s="189">
        <f t="shared" si="1"/>
        <v>4</v>
      </c>
    </row>
    <row r="12" spans="1:20" ht="13.5" customHeight="1" x14ac:dyDescent="0.2">
      <c r="A12" s="183" t="s">
        <v>351</v>
      </c>
      <c r="B12" s="251" t="s">
        <v>352</v>
      </c>
      <c r="C12" s="184" t="s">
        <v>65</v>
      </c>
      <c r="D12" s="184" t="s">
        <v>70</v>
      </c>
      <c r="E12" s="25" t="s">
        <v>77</v>
      </c>
      <c r="F12" s="185">
        <v>60</v>
      </c>
      <c r="G12" s="186"/>
      <c r="H12" s="187"/>
      <c r="I12" s="8"/>
      <c r="J12" s="186"/>
      <c r="K12" s="187"/>
      <c r="L12" s="188"/>
      <c r="M12" s="186">
        <v>1</v>
      </c>
      <c r="N12" s="187">
        <v>2</v>
      </c>
      <c r="O12" s="8" t="s">
        <v>67</v>
      </c>
      <c r="P12" s="186">
        <v>1</v>
      </c>
      <c r="Q12" s="187">
        <v>2</v>
      </c>
      <c r="R12" s="188" t="s">
        <v>67</v>
      </c>
      <c r="S12" s="236">
        <f t="shared" si="0"/>
        <v>30</v>
      </c>
      <c r="T12" s="189">
        <f t="shared" si="1"/>
        <v>4</v>
      </c>
    </row>
    <row r="13" spans="1:20" ht="13.5" customHeight="1" x14ac:dyDescent="0.2">
      <c r="A13" s="183" t="s">
        <v>353</v>
      </c>
      <c r="B13" s="251" t="s">
        <v>354</v>
      </c>
      <c r="C13" s="184"/>
      <c r="D13" s="184"/>
      <c r="E13" s="25"/>
      <c r="F13" s="185"/>
      <c r="G13" s="186">
        <v>0</v>
      </c>
      <c r="H13" s="187">
        <v>1</v>
      </c>
      <c r="I13" s="8" t="s">
        <v>67</v>
      </c>
      <c r="J13" s="186">
        <v>0</v>
      </c>
      <c r="K13" s="187">
        <v>1</v>
      </c>
      <c r="L13" s="188" t="s">
        <v>67</v>
      </c>
      <c r="M13" s="186"/>
      <c r="N13" s="187"/>
      <c r="O13" s="8"/>
      <c r="P13" s="186"/>
      <c r="Q13" s="187"/>
      <c r="R13" s="188"/>
      <c r="S13" s="236">
        <f t="shared" si="0"/>
        <v>0</v>
      </c>
      <c r="T13" s="189">
        <f t="shared" si="1"/>
        <v>2</v>
      </c>
    </row>
    <row r="14" spans="1:20" ht="13.5" customHeight="1" x14ac:dyDescent="0.2">
      <c r="A14" s="183" t="s">
        <v>355</v>
      </c>
      <c r="B14" s="251" t="s">
        <v>356</v>
      </c>
      <c r="C14" s="184"/>
      <c r="D14" s="184"/>
      <c r="E14" s="25"/>
      <c r="F14" s="185"/>
      <c r="G14" s="186"/>
      <c r="H14" s="187"/>
      <c r="I14" s="8"/>
      <c r="J14" s="186"/>
      <c r="K14" s="187"/>
      <c r="L14" s="188"/>
      <c r="M14" s="186">
        <v>0</v>
      </c>
      <c r="N14" s="187">
        <v>1</v>
      </c>
      <c r="O14" s="8" t="s">
        <v>67</v>
      </c>
      <c r="P14" s="186"/>
      <c r="Q14" s="187"/>
      <c r="R14" s="188"/>
      <c r="S14" s="236">
        <f t="shared" si="0"/>
        <v>0</v>
      </c>
      <c r="T14" s="189">
        <f t="shared" si="1"/>
        <v>1</v>
      </c>
    </row>
    <row r="15" spans="1:20" ht="13.5" customHeight="1" x14ac:dyDescent="0.2">
      <c r="A15" s="183" t="s">
        <v>325</v>
      </c>
      <c r="B15" s="251" t="s">
        <v>357</v>
      </c>
      <c r="C15" s="184" t="s">
        <v>65</v>
      </c>
      <c r="D15" s="184" t="s">
        <v>66</v>
      </c>
      <c r="E15" s="25" t="s">
        <v>67</v>
      </c>
      <c r="F15" s="185">
        <v>60</v>
      </c>
      <c r="G15" s="186">
        <v>1</v>
      </c>
      <c r="H15" s="187">
        <v>2</v>
      </c>
      <c r="I15" s="8" t="s">
        <v>67</v>
      </c>
      <c r="J15" s="186">
        <v>1</v>
      </c>
      <c r="K15" s="187">
        <v>2</v>
      </c>
      <c r="L15" s="188" t="s">
        <v>68</v>
      </c>
      <c r="M15" s="186">
        <v>1</v>
      </c>
      <c r="N15" s="187">
        <v>2</v>
      </c>
      <c r="O15" s="8" t="s">
        <v>67</v>
      </c>
      <c r="P15" s="186">
        <v>1</v>
      </c>
      <c r="Q15" s="187">
        <v>2</v>
      </c>
      <c r="R15" s="188" t="s">
        <v>68</v>
      </c>
      <c r="S15" s="236">
        <f t="shared" si="0"/>
        <v>60</v>
      </c>
      <c r="T15" s="189">
        <f t="shared" si="1"/>
        <v>8</v>
      </c>
    </row>
    <row r="16" spans="1:20" ht="13.5" customHeight="1" x14ac:dyDescent="0.2">
      <c r="A16" s="183" t="s">
        <v>358</v>
      </c>
      <c r="B16" s="251" t="s">
        <v>359</v>
      </c>
      <c r="C16" s="184" t="s">
        <v>65</v>
      </c>
      <c r="D16" s="184" t="s">
        <v>70</v>
      </c>
      <c r="E16" s="25" t="s">
        <v>67</v>
      </c>
      <c r="F16" s="185">
        <v>60</v>
      </c>
      <c r="G16" s="186">
        <v>1</v>
      </c>
      <c r="H16" s="187">
        <v>2</v>
      </c>
      <c r="I16" s="8" t="s">
        <v>67</v>
      </c>
      <c r="J16" s="186">
        <v>1</v>
      </c>
      <c r="K16" s="187">
        <v>2</v>
      </c>
      <c r="L16" s="188" t="s">
        <v>67</v>
      </c>
      <c r="M16" s="186"/>
      <c r="N16" s="187"/>
      <c r="O16" s="8"/>
      <c r="P16" s="186"/>
      <c r="Q16" s="187"/>
      <c r="R16" s="188"/>
      <c r="S16" s="236">
        <f t="shared" si="0"/>
        <v>30</v>
      </c>
      <c r="T16" s="189">
        <f t="shared" si="1"/>
        <v>4</v>
      </c>
    </row>
    <row r="17" spans="1:20" ht="13.5" customHeight="1" x14ac:dyDescent="0.2">
      <c r="A17" s="183" t="s">
        <v>174</v>
      </c>
      <c r="B17" s="267" t="s">
        <v>444</v>
      </c>
      <c r="C17" s="184" t="s">
        <v>65</v>
      </c>
      <c r="D17" s="184" t="s">
        <v>70</v>
      </c>
      <c r="E17" s="25" t="s">
        <v>67</v>
      </c>
      <c r="F17" s="185">
        <v>45</v>
      </c>
      <c r="G17" s="186">
        <v>3</v>
      </c>
      <c r="H17" s="187">
        <v>2</v>
      </c>
      <c r="I17" s="8" t="s">
        <v>67</v>
      </c>
      <c r="J17" s="186">
        <v>3</v>
      </c>
      <c r="K17" s="187">
        <v>2</v>
      </c>
      <c r="L17" s="188" t="s">
        <v>67</v>
      </c>
      <c r="M17" s="186">
        <v>3</v>
      </c>
      <c r="N17" s="187">
        <v>2</v>
      </c>
      <c r="O17" s="8" t="s">
        <v>67</v>
      </c>
      <c r="P17" s="186">
        <v>3</v>
      </c>
      <c r="Q17" s="187">
        <v>2</v>
      </c>
      <c r="R17" s="188" t="s">
        <v>67</v>
      </c>
      <c r="S17" s="236">
        <f t="shared" si="0"/>
        <v>180</v>
      </c>
      <c r="T17" s="189">
        <f t="shared" si="1"/>
        <v>8</v>
      </c>
    </row>
    <row r="18" spans="1:20" ht="13.5" customHeight="1" x14ac:dyDescent="0.2">
      <c r="A18" s="183" t="s">
        <v>360</v>
      </c>
      <c r="B18" s="251" t="s">
        <v>361</v>
      </c>
      <c r="C18" s="184" t="s">
        <v>65</v>
      </c>
      <c r="D18" s="184" t="s">
        <v>70</v>
      </c>
      <c r="E18" s="25" t="s">
        <v>67</v>
      </c>
      <c r="F18" s="185">
        <v>60</v>
      </c>
      <c r="G18" s="186">
        <v>3</v>
      </c>
      <c r="H18" s="187">
        <v>2</v>
      </c>
      <c r="I18" s="8" t="s">
        <v>67</v>
      </c>
      <c r="J18" s="186">
        <v>3</v>
      </c>
      <c r="K18" s="187">
        <v>2</v>
      </c>
      <c r="L18" s="188" t="s">
        <v>67</v>
      </c>
      <c r="M18" s="186">
        <v>3</v>
      </c>
      <c r="N18" s="187">
        <v>2</v>
      </c>
      <c r="O18" s="8" t="s">
        <v>67</v>
      </c>
      <c r="P18" s="186">
        <v>3</v>
      </c>
      <c r="Q18" s="187">
        <v>2</v>
      </c>
      <c r="R18" s="188" t="s">
        <v>67</v>
      </c>
      <c r="S18" s="236">
        <f t="shared" si="0"/>
        <v>180</v>
      </c>
      <c r="T18" s="189">
        <f t="shared" si="1"/>
        <v>8</v>
      </c>
    </row>
    <row r="19" spans="1:20" ht="13.5" customHeight="1" thickBot="1" x14ac:dyDescent="0.25">
      <c r="A19" s="197" t="s">
        <v>5</v>
      </c>
      <c r="B19" s="198" t="s">
        <v>362</v>
      </c>
      <c r="C19" s="199" t="s">
        <v>65</v>
      </c>
      <c r="D19" s="199" t="s">
        <v>66</v>
      </c>
      <c r="E19" s="232" t="s">
        <v>67</v>
      </c>
      <c r="F19" s="200">
        <v>60</v>
      </c>
      <c r="G19" s="52">
        <v>0.5</v>
      </c>
      <c r="H19" s="53">
        <v>2</v>
      </c>
      <c r="I19" s="54" t="s">
        <v>67</v>
      </c>
      <c r="J19" s="52">
        <v>0.5</v>
      </c>
      <c r="K19" s="53">
        <v>2</v>
      </c>
      <c r="L19" s="54" t="s">
        <v>68</v>
      </c>
      <c r="M19" s="52"/>
      <c r="N19" s="53"/>
      <c r="O19" s="54"/>
      <c r="P19" s="52"/>
      <c r="Q19" s="53"/>
      <c r="R19" s="5"/>
      <c r="S19" s="57">
        <f t="shared" si="0"/>
        <v>15</v>
      </c>
      <c r="T19" s="56">
        <f t="shared" si="1"/>
        <v>4</v>
      </c>
    </row>
    <row r="20" spans="1:20" ht="13.5" customHeight="1" x14ac:dyDescent="0.2">
      <c r="A20" s="190" t="s">
        <v>72</v>
      </c>
      <c r="B20" s="158" t="s">
        <v>73</v>
      </c>
      <c r="C20" s="203"/>
      <c r="D20" s="203" t="s">
        <v>70</v>
      </c>
      <c r="E20" s="47" t="s">
        <v>74</v>
      </c>
      <c r="F20" s="204">
        <v>45</v>
      </c>
      <c r="G20" s="193">
        <v>2</v>
      </c>
      <c r="H20" s="194">
        <v>3</v>
      </c>
      <c r="I20" s="201" t="s">
        <v>68</v>
      </c>
      <c r="J20" s="193">
        <v>2</v>
      </c>
      <c r="K20" s="194">
        <v>3</v>
      </c>
      <c r="L20" s="195" t="s">
        <v>68</v>
      </c>
      <c r="M20" s="193"/>
      <c r="N20" s="194"/>
      <c r="O20" s="201"/>
      <c r="P20" s="193"/>
      <c r="Q20" s="194"/>
      <c r="R20" s="195"/>
      <c r="S20" s="235">
        <f>SUM(G20,J20,M20,P20)*15</f>
        <v>60</v>
      </c>
      <c r="T20" s="202">
        <f>SUM(H20,K20,N20,Q20)</f>
        <v>6</v>
      </c>
    </row>
    <row r="21" spans="1:20" ht="13.5" customHeight="1" x14ac:dyDescent="0.2">
      <c r="A21" s="183" t="s">
        <v>363</v>
      </c>
      <c r="B21" s="251" t="s">
        <v>364</v>
      </c>
      <c r="C21" s="184" t="s">
        <v>65</v>
      </c>
      <c r="D21" s="184" t="s">
        <v>70</v>
      </c>
      <c r="E21" s="25" t="s">
        <v>77</v>
      </c>
      <c r="F21" s="185">
        <v>45</v>
      </c>
      <c r="G21" s="186">
        <v>2</v>
      </c>
      <c r="H21" s="187">
        <v>2</v>
      </c>
      <c r="I21" s="8" t="s">
        <v>67</v>
      </c>
      <c r="J21" s="186">
        <v>2</v>
      </c>
      <c r="K21" s="187">
        <v>2</v>
      </c>
      <c r="L21" s="188" t="s">
        <v>67</v>
      </c>
      <c r="M21" s="186"/>
      <c r="N21" s="187"/>
      <c r="O21" s="8"/>
      <c r="P21" s="186"/>
      <c r="Q21" s="187"/>
      <c r="R21" s="188"/>
      <c r="S21" s="236">
        <f>SUM(G21,J21,M21,P21)*15</f>
        <v>60</v>
      </c>
      <c r="T21" s="189">
        <f>SUM(H21,K21,N21,Q21)</f>
        <v>4</v>
      </c>
    </row>
    <row r="22" spans="1:20" ht="13.5" customHeight="1" x14ac:dyDescent="0.2">
      <c r="A22" s="183" t="s">
        <v>75</v>
      </c>
      <c r="B22" s="251" t="s">
        <v>76</v>
      </c>
      <c r="C22" s="184" t="s">
        <v>65</v>
      </c>
      <c r="D22" s="184" t="s">
        <v>70</v>
      </c>
      <c r="E22" s="25" t="s">
        <v>77</v>
      </c>
      <c r="F22" s="185">
        <v>45</v>
      </c>
      <c r="G22" s="186">
        <v>2</v>
      </c>
      <c r="H22" s="187">
        <v>2</v>
      </c>
      <c r="I22" s="8" t="s">
        <v>67</v>
      </c>
      <c r="J22" s="186">
        <v>2</v>
      </c>
      <c r="K22" s="187">
        <v>2</v>
      </c>
      <c r="L22" s="188" t="s">
        <v>67</v>
      </c>
      <c r="M22" s="186"/>
      <c r="N22" s="187"/>
      <c r="O22" s="8"/>
      <c r="P22" s="186"/>
      <c r="Q22" s="187"/>
      <c r="R22" s="188"/>
      <c r="S22" s="236">
        <f>SUM(G22,J22,M22,P22)*15</f>
        <v>60</v>
      </c>
      <c r="T22" s="189">
        <f>SUM(H22,K22,N22,Q22)</f>
        <v>4</v>
      </c>
    </row>
    <row r="23" spans="1:20" ht="13.5" customHeight="1" thickBot="1" x14ac:dyDescent="0.25">
      <c r="A23" s="26" t="s">
        <v>78</v>
      </c>
      <c r="B23" s="163" t="s">
        <v>79</v>
      </c>
      <c r="C23" s="164" t="s">
        <v>65</v>
      </c>
      <c r="D23" s="164" t="s">
        <v>70</v>
      </c>
      <c r="E23" s="29" t="s">
        <v>77</v>
      </c>
      <c r="F23" s="165">
        <v>45</v>
      </c>
      <c r="G23" s="166"/>
      <c r="H23" s="167"/>
      <c r="I23" s="168"/>
      <c r="J23" s="166"/>
      <c r="K23" s="167"/>
      <c r="L23" s="168"/>
      <c r="M23" s="166">
        <v>2</v>
      </c>
      <c r="N23" s="167">
        <v>2</v>
      </c>
      <c r="O23" s="168" t="s">
        <v>67</v>
      </c>
      <c r="P23" s="166">
        <v>2</v>
      </c>
      <c r="Q23" s="167">
        <v>2</v>
      </c>
      <c r="R23" s="168" t="s">
        <v>67</v>
      </c>
      <c r="S23" s="35">
        <f>SUM(G23,J23,M23,P23)*15</f>
        <v>60</v>
      </c>
      <c r="T23" s="169">
        <f>SUM(H23,K23,N23,Q23)</f>
        <v>4</v>
      </c>
    </row>
    <row r="24" spans="1:20" ht="13.5" customHeight="1" thickTop="1" thickBot="1" x14ac:dyDescent="0.25">
      <c r="A24" s="475" t="s">
        <v>80</v>
      </c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  <c r="T24" s="477"/>
    </row>
    <row r="25" spans="1:20" ht="13.5" customHeight="1" thickBot="1" x14ac:dyDescent="0.25">
      <c r="A25" s="211" t="s">
        <v>81</v>
      </c>
      <c r="B25" s="212"/>
      <c r="C25" s="213"/>
      <c r="D25" s="213"/>
      <c r="E25" s="213"/>
      <c r="F25" s="214"/>
      <c r="G25" s="193"/>
      <c r="H25" s="194"/>
      <c r="I25" s="195"/>
      <c r="J25" s="193"/>
      <c r="K25" s="194"/>
      <c r="L25" s="195"/>
      <c r="M25" s="193"/>
      <c r="N25" s="194">
        <v>4</v>
      </c>
      <c r="O25" s="195"/>
      <c r="P25" s="193"/>
      <c r="Q25" s="194">
        <v>4</v>
      </c>
      <c r="R25" s="24"/>
      <c r="S25" s="33"/>
      <c r="T25" s="160">
        <f t="shared" ref="T25" si="2">SUM(H25,K25,N25,Q25)</f>
        <v>8</v>
      </c>
    </row>
    <row r="26" spans="1:20" ht="13.5" customHeight="1" thickTop="1" thickBot="1" x14ac:dyDescent="0.25">
      <c r="A26" s="31" t="s">
        <v>82</v>
      </c>
      <c r="B26" s="250" t="s">
        <v>83</v>
      </c>
      <c r="C26" s="218"/>
      <c r="D26" s="218"/>
      <c r="E26" s="218" t="s">
        <v>84</v>
      </c>
      <c r="F26" s="219"/>
      <c r="G26" s="18"/>
      <c r="H26" s="19"/>
      <c r="I26" s="20"/>
      <c r="J26" s="18"/>
      <c r="K26" s="19"/>
      <c r="L26" s="20"/>
      <c r="M26" s="18">
        <v>0</v>
      </c>
      <c r="N26" s="19">
        <v>7</v>
      </c>
      <c r="O26" s="20" t="s">
        <v>67</v>
      </c>
      <c r="P26" s="18">
        <v>0</v>
      </c>
      <c r="Q26" s="19">
        <v>8</v>
      </c>
      <c r="R26" s="21" t="s">
        <v>67</v>
      </c>
      <c r="S26" s="34">
        <f t="shared" ref="S26" si="3">SUM(G26,J26,M26,P26)*15</f>
        <v>0</v>
      </c>
      <c r="T26" s="22">
        <f>SUM(H26,K26,N26,Q26)</f>
        <v>15</v>
      </c>
    </row>
    <row r="27" spans="1:20" ht="13.5" customHeight="1" thickTop="1" thickBot="1" x14ac:dyDescent="0.25">
      <c r="A27" s="478" t="s">
        <v>85</v>
      </c>
      <c r="B27" s="479"/>
      <c r="C27" s="479"/>
      <c r="D27" s="479"/>
      <c r="E27" s="479"/>
      <c r="F27" s="480"/>
      <c r="G27" s="64">
        <f>SUM(G8:G26)</f>
        <v>20.5</v>
      </c>
      <c r="H27" s="62">
        <f t="shared" ref="H27:T27" si="4">SUM(H8:H26)</f>
        <v>30</v>
      </c>
      <c r="I27" s="66"/>
      <c r="J27" s="64">
        <f t="shared" si="4"/>
        <v>20.5</v>
      </c>
      <c r="K27" s="62">
        <f t="shared" si="4"/>
        <v>30</v>
      </c>
      <c r="L27" s="63"/>
      <c r="M27" s="67">
        <f t="shared" si="4"/>
        <v>12</v>
      </c>
      <c r="N27" s="62">
        <f t="shared" si="4"/>
        <v>30</v>
      </c>
      <c r="O27" s="66"/>
      <c r="P27" s="64">
        <f t="shared" si="4"/>
        <v>12</v>
      </c>
      <c r="Q27" s="62">
        <f t="shared" si="4"/>
        <v>30</v>
      </c>
      <c r="R27" s="66"/>
      <c r="S27" s="68">
        <f t="shared" si="4"/>
        <v>975</v>
      </c>
      <c r="T27" s="207">
        <f t="shared" si="4"/>
        <v>120</v>
      </c>
    </row>
    <row r="28" spans="1:20" ht="12.75" thickTop="1" x14ac:dyDescent="0.2"/>
    <row r="29" spans="1:20" x14ac:dyDescent="0.2">
      <c r="A29" s="13" t="s">
        <v>86</v>
      </c>
    </row>
    <row r="30" spans="1:20" x14ac:dyDescent="0.2">
      <c r="A30" s="13" t="s">
        <v>87</v>
      </c>
    </row>
    <row r="31" spans="1:20" x14ac:dyDescent="0.2">
      <c r="A31" s="13" t="s">
        <v>88</v>
      </c>
    </row>
    <row r="33" spans="1:18" x14ac:dyDescent="0.2">
      <c r="A33" s="46" t="s">
        <v>89</v>
      </c>
    </row>
    <row r="34" spans="1:18" x14ac:dyDescent="0.2">
      <c r="A34" s="13" t="s">
        <v>90</v>
      </c>
      <c r="D34" s="13" t="s">
        <v>91</v>
      </c>
      <c r="G34" s="13" t="s">
        <v>92</v>
      </c>
      <c r="M34" s="13" t="s">
        <v>93</v>
      </c>
      <c r="R34" s="14"/>
    </row>
    <row r="35" spans="1:18" x14ac:dyDescent="0.2">
      <c r="A35" s="13" t="s">
        <v>94</v>
      </c>
      <c r="D35" s="13" t="s">
        <v>95</v>
      </c>
      <c r="G35" s="13" t="s">
        <v>96</v>
      </c>
      <c r="M35" s="13" t="s">
        <v>97</v>
      </c>
      <c r="R35" s="14"/>
    </row>
    <row r="36" spans="1:18" x14ac:dyDescent="0.2">
      <c r="A36" s="13" t="s">
        <v>98</v>
      </c>
      <c r="D36" s="13" t="s">
        <v>99</v>
      </c>
      <c r="G36" s="13" t="s">
        <v>100</v>
      </c>
      <c r="M36" s="13" t="s">
        <v>101</v>
      </c>
      <c r="R36" s="14"/>
    </row>
    <row r="37" spans="1:18" x14ac:dyDescent="0.2">
      <c r="A37" s="13" t="s">
        <v>102</v>
      </c>
      <c r="G37" s="13" t="s">
        <v>103</v>
      </c>
      <c r="R37" s="14"/>
    </row>
    <row r="38" spans="1:18" x14ac:dyDescent="0.2">
      <c r="A38" s="13" t="s">
        <v>104</v>
      </c>
      <c r="G38" s="13" t="s">
        <v>105</v>
      </c>
      <c r="R38" s="14"/>
    </row>
    <row r="40" spans="1:18" x14ac:dyDescent="0.2">
      <c r="A40" s="46" t="s">
        <v>106</v>
      </c>
    </row>
    <row r="41" spans="1:18" x14ac:dyDescent="0.2">
      <c r="A41" s="13" t="s">
        <v>192</v>
      </c>
    </row>
    <row r="42" spans="1:18" x14ac:dyDescent="0.2">
      <c r="A42" s="13" t="s">
        <v>108</v>
      </c>
    </row>
    <row r="43" spans="1:18" x14ac:dyDescent="0.2">
      <c r="A43" s="13" t="s">
        <v>109</v>
      </c>
    </row>
    <row r="44" spans="1:18" x14ac:dyDescent="0.2">
      <c r="A44" s="13" t="s">
        <v>110</v>
      </c>
    </row>
    <row r="45" spans="1:18" x14ac:dyDescent="0.2">
      <c r="A45" s="13" t="s">
        <v>111</v>
      </c>
    </row>
  </sheetData>
  <sheetProtection algorithmName="SHA-512" hashValue="1WMG9KtQBGTdNpme93NTIr4V0/T4hZbwUEeyeTPkOJsqDmDbEolKCpdN0VvPAzJKukasCkRic93YX8FhNWpNug==" saltValue="PBHXkpJHMvYkqIlnsIph+g==" spinCount="100000" sheet="1" objects="1" scenarios="1"/>
  <mergeCells count="21">
    <mergeCell ref="A27:F27"/>
    <mergeCell ref="A24:T24"/>
    <mergeCell ref="A7:T7"/>
    <mergeCell ref="A4:F4"/>
    <mergeCell ref="G4:R4"/>
    <mergeCell ref="S4:T4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T5:T6"/>
    <mergeCell ref="A1:T1"/>
    <mergeCell ref="A2:T2"/>
    <mergeCell ref="A3:T3"/>
  </mergeCells>
  <printOptions horizontalCentered="1"/>
  <pageMargins left="0.47244094488188981" right="0.47244094488188981" top="0.47244094488188981" bottom="0.47244094488188981" header="0.31496062992125984" footer="0.31496062992125984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39997558519241921"/>
  </sheetPr>
  <dimension ref="A1:T42"/>
  <sheetViews>
    <sheetView workbookViewId="0">
      <selection sqref="A1:T1"/>
    </sheetView>
  </sheetViews>
  <sheetFormatPr defaultColWidth="9.140625" defaultRowHeight="12" x14ac:dyDescent="0.2"/>
  <cols>
    <col min="1" max="1" width="34.710937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365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x14ac:dyDescent="0.2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x14ac:dyDescent="0.2">
      <c r="A3" s="511" t="s">
        <v>168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x14ac:dyDescent="0.2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thickBot="1" x14ac:dyDescent="0.25">
      <c r="A5" s="670" t="s">
        <v>47</v>
      </c>
      <c r="B5" s="672" t="s">
        <v>48</v>
      </c>
      <c r="C5" s="674" t="s">
        <v>49</v>
      </c>
      <c r="D5" s="674" t="s">
        <v>50</v>
      </c>
      <c r="E5" s="674" t="s">
        <v>51</v>
      </c>
      <c r="F5" s="676" t="s">
        <v>52</v>
      </c>
      <c r="G5" s="533" t="s">
        <v>53</v>
      </c>
      <c r="H5" s="534"/>
      <c r="I5" s="678"/>
      <c r="J5" s="533" t="s">
        <v>54</v>
      </c>
      <c r="K5" s="534"/>
      <c r="L5" s="678"/>
      <c r="M5" s="533" t="s">
        <v>55</v>
      </c>
      <c r="N5" s="534"/>
      <c r="O5" s="678"/>
      <c r="P5" s="679" t="s">
        <v>56</v>
      </c>
      <c r="Q5" s="680"/>
      <c r="R5" s="681"/>
      <c r="S5" s="666" t="s">
        <v>57</v>
      </c>
      <c r="T5" s="668" t="s">
        <v>58</v>
      </c>
    </row>
    <row r="6" spans="1:20" ht="18" customHeight="1" thickBot="1" x14ac:dyDescent="0.25">
      <c r="A6" s="671"/>
      <c r="B6" s="673"/>
      <c r="C6" s="675"/>
      <c r="D6" s="675"/>
      <c r="E6" s="675"/>
      <c r="F6" s="677"/>
      <c r="G6" s="58" t="s">
        <v>59</v>
      </c>
      <c r="H6" s="59" t="s">
        <v>60</v>
      </c>
      <c r="I6" s="60" t="s">
        <v>61</v>
      </c>
      <c r="J6" s="58" t="s">
        <v>59</v>
      </c>
      <c r="K6" s="59" t="s">
        <v>60</v>
      </c>
      <c r="L6" s="60" t="s">
        <v>61</v>
      </c>
      <c r="M6" s="58" t="s">
        <v>59</v>
      </c>
      <c r="N6" s="59" t="s">
        <v>60</v>
      </c>
      <c r="O6" s="60" t="s">
        <v>61</v>
      </c>
      <c r="P6" s="58" t="s">
        <v>59</v>
      </c>
      <c r="Q6" s="59" t="s">
        <v>60</v>
      </c>
      <c r="R6" s="61" t="s">
        <v>61</v>
      </c>
      <c r="S6" s="667"/>
      <c r="T6" s="669"/>
    </row>
    <row r="7" spans="1:20" ht="13.5" customHeight="1" thickTop="1" thickBot="1" x14ac:dyDescent="0.25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366</v>
      </c>
      <c r="B8" s="158" t="s">
        <v>367</v>
      </c>
      <c r="C8" s="191" t="s">
        <v>65</v>
      </c>
      <c r="D8" s="191" t="s">
        <v>70</v>
      </c>
      <c r="E8" s="27" t="s">
        <v>67</v>
      </c>
      <c r="F8" s="192">
        <v>60</v>
      </c>
      <c r="G8" s="222">
        <v>2</v>
      </c>
      <c r="H8" s="223">
        <v>9</v>
      </c>
      <c r="I8" s="50" t="s">
        <v>67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67</v>
      </c>
      <c r="P8" s="222">
        <v>2</v>
      </c>
      <c r="Q8" s="223">
        <v>9</v>
      </c>
      <c r="R8" s="80" t="s">
        <v>67</v>
      </c>
      <c r="S8" s="241">
        <f t="shared" ref="S8:S15" si="0">SUM(G8,J8,M8,P8)*15</f>
        <v>120</v>
      </c>
      <c r="T8" s="196">
        <f t="shared" ref="T8:T15" si="1">SUM(H8,K8,N8,Q8)</f>
        <v>36</v>
      </c>
    </row>
    <row r="9" spans="1:20" ht="13.5" customHeight="1" x14ac:dyDescent="0.2">
      <c r="A9" s="183" t="s">
        <v>368</v>
      </c>
      <c r="B9" s="251" t="s">
        <v>369</v>
      </c>
      <c r="C9" s="184" t="s">
        <v>65</v>
      </c>
      <c r="D9" s="184" t="s">
        <v>70</v>
      </c>
      <c r="E9" s="25" t="s">
        <v>67</v>
      </c>
      <c r="F9" s="185">
        <v>60</v>
      </c>
      <c r="G9" s="186">
        <v>2</v>
      </c>
      <c r="H9" s="187">
        <v>3</v>
      </c>
      <c r="I9" s="8" t="s">
        <v>67</v>
      </c>
      <c r="J9" s="186">
        <v>2</v>
      </c>
      <c r="K9" s="187">
        <v>3</v>
      </c>
      <c r="L9" s="188" t="s">
        <v>67</v>
      </c>
      <c r="M9" s="186"/>
      <c r="N9" s="187"/>
      <c r="O9" s="8"/>
      <c r="P9" s="186"/>
      <c r="Q9" s="187"/>
      <c r="R9" s="188"/>
      <c r="S9" s="236">
        <f t="shared" si="0"/>
        <v>60</v>
      </c>
      <c r="T9" s="189">
        <f t="shared" si="1"/>
        <v>6</v>
      </c>
    </row>
    <row r="10" spans="1:20" ht="13.5" customHeight="1" x14ac:dyDescent="0.2">
      <c r="A10" s="183" t="s">
        <v>370</v>
      </c>
      <c r="B10" s="251" t="s">
        <v>371</v>
      </c>
      <c r="C10" s="184"/>
      <c r="D10" s="184"/>
      <c r="E10" s="25"/>
      <c r="F10" s="185"/>
      <c r="G10" s="186">
        <v>0</v>
      </c>
      <c r="H10" s="187">
        <v>1</v>
      </c>
      <c r="I10" s="8" t="s">
        <v>67</v>
      </c>
      <c r="J10" s="186"/>
      <c r="K10" s="187"/>
      <c r="L10" s="188"/>
      <c r="M10" s="186">
        <v>0</v>
      </c>
      <c r="N10" s="187">
        <v>1</v>
      </c>
      <c r="O10" s="8" t="s">
        <v>67</v>
      </c>
      <c r="P10" s="186"/>
      <c r="Q10" s="187"/>
      <c r="R10" s="188"/>
      <c r="S10" s="236">
        <f t="shared" si="0"/>
        <v>0</v>
      </c>
      <c r="T10" s="189">
        <f t="shared" si="1"/>
        <v>2</v>
      </c>
    </row>
    <row r="11" spans="1:20" ht="13.5" customHeight="1" x14ac:dyDescent="0.2">
      <c r="A11" s="183" t="s">
        <v>117</v>
      </c>
      <c r="B11" s="251" t="s">
        <v>372</v>
      </c>
      <c r="C11" s="184"/>
      <c r="D11" s="184" t="s">
        <v>70</v>
      </c>
      <c r="E11" s="25" t="s">
        <v>67</v>
      </c>
      <c r="F11" s="185">
        <v>60</v>
      </c>
      <c r="G11" s="186"/>
      <c r="H11" s="187"/>
      <c r="I11" s="8"/>
      <c r="J11" s="186"/>
      <c r="K11" s="187"/>
      <c r="L11" s="188"/>
      <c r="M11" s="186">
        <v>1</v>
      </c>
      <c r="N11" s="187">
        <v>3</v>
      </c>
      <c r="O11" s="8" t="s">
        <v>67</v>
      </c>
      <c r="P11" s="186">
        <v>1</v>
      </c>
      <c r="Q11" s="187">
        <v>3</v>
      </c>
      <c r="R11" s="188" t="s">
        <v>67</v>
      </c>
      <c r="S11" s="236">
        <f t="shared" si="0"/>
        <v>30</v>
      </c>
      <c r="T11" s="189">
        <f t="shared" si="1"/>
        <v>6</v>
      </c>
    </row>
    <row r="12" spans="1:20" ht="13.5" customHeight="1" x14ac:dyDescent="0.2">
      <c r="A12" s="183" t="s">
        <v>5</v>
      </c>
      <c r="B12" s="251" t="s">
        <v>373</v>
      </c>
      <c r="C12" s="184" t="s">
        <v>65</v>
      </c>
      <c r="D12" s="184" t="s">
        <v>66</v>
      </c>
      <c r="E12" s="25" t="s">
        <v>67</v>
      </c>
      <c r="F12" s="185">
        <v>60</v>
      </c>
      <c r="G12" s="186">
        <v>0.5</v>
      </c>
      <c r="H12" s="187">
        <v>2</v>
      </c>
      <c r="I12" s="188" t="s">
        <v>67</v>
      </c>
      <c r="J12" s="186">
        <v>0.5</v>
      </c>
      <c r="K12" s="187">
        <v>2</v>
      </c>
      <c r="L12" s="188" t="s">
        <v>67</v>
      </c>
      <c r="M12" s="69">
        <v>0.5</v>
      </c>
      <c r="N12" s="187">
        <v>2</v>
      </c>
      <c r="O12" s="8" t="s">
        <v>68</v>
      </c>
      <c r="P12" s="186"/>
      <c r="Q12" s="187"/>
      <c r="R12" s="188"/>
      <c r="S12" s="236">
        <f>SUM(G12,J12,M12,P12)*15</f>
        <v>22.5</v>
      </c>
      <c r="T12" s="189">
        <f>SUM(H12,K12,N12,Q12)</f>
        <v>6</v>
      </c>
    </row>
    <row r="13" spans="1:20" ht="13.5" customHeight="1" x14ac:dyDescent="0.2">
      <c r="A13" s="183" t="s">
        <v>374</v>
      </c>
      <c r="B13" s="251" t="s">
        <v>375</v>
      </c>
      <c r="C13" s="184" t="s">
        <v>65</v>
      </c>
      <c r="D13" s="184" t="s">
        <v>70</v>
      </c>
      <c r="E13" s="25" t="s">
        <v>67</v>
      </c>
      <c r="F13" s="185">
        <v>60</v>
      </c>
      <c r="G13" s="186"/>
      <c r="H13" s="187"/>
      <c r="I13" s="188"/>
      <c r="J13" s="186"/>
      <c r="K13" s="187"/>
      <c r="L13" s="188"/>
      <c r="M13" s="69">
        <v>1</v>
      </c>
      <c r="N13" s="187">
        <v>3</v>
      </c>
      <c r="O13" s="8" t="s">
        <v>67</v>
      </c>
      <c r="P13" s="186">
        <v>1</v>
      </c>
      <c r="Q13" s="187">
        <v>3</v>
      </c>
      <c r="R13" s="188" t="s">
        <v>67</v>
      </c>
      <c r="S13" s="236">
        <f>SUM(G13,J13,M13,P13)*15</f>
        <v>30</v>
      </c>
      <c r="T13" s="189">
        <f>SUM(H13,K13,N13,Q13)</f>
        <v>6</v>
      </c>
    </row>
    <row r="14" spans="1:20" ht="13.5" customHeight="1" x14ac:dyDescent="0.2">
      <c r="A14" s="183" t="s">
        <v>325</v>
      </c>
      <c r="B14" s="251" t="s">
        <v>376</v>
      </c>
      <c r="C14" s="184" t="s">
        <v>65</v>
      </c>
      <c r="D14" s="184" t="s">
        <v>66</v>
      </c>
      <c r="E14" s="25" t="s">
        <v>67</v>
      </c>
      <c r="F14" s="185">
        <v>60</v>
      </c>
      <c r="G14" s="186">
        <v>0.5</v>
      </c>
      <c r="H14" s="187">
        <v>2</v>
      </c>
      <c r="I14" s="188" t="s">
        <v>67</v>
      </c>
      <c r="J14" s="186">
        <v>0.5</v>
      </c>
      <c r="K14" s="187">
        <v>2</v>
      </c>
      <c r="L14" s="188" t="s">
        <v>68</v>
      </c>
      <c r="M14" s="69"/>
      <c r="N14" s="187"/>
      <c r="O14" s="8"/>
      <c r="P14" s="186"/>
      <c r="Q14" s="187"/>
      <c r="R14" s="188"/>
      <c r="S14" s="236">
        <f t="shared" si="0"/>
        <v>15</v>
      </c>
      <c r="T14" s="189">
        <f t="shared" si="1"/>
        <v>4</v>
      </c>
    </row>
    <row r="15" spans="1:20" ht="13.5" customHeight="1" x14ac:dyDescent="0.2">
      <c r="A15" s="197" t="s">
        <v>174</v>
      </c>
      <c r="B15" s="267" t="s">
        <v>444</v>
      </c>
      <c r="C15" s="199" t="s">
        <v>65</v>
      </c>
      <c r="D15" s="199" t="s">
        <v>70</v>
      </c>
      <c r="E15" s="232" t="s">
        <v>67</v>
      </c>
      <c r="F15" s="200">
        <v>45</v>
      </c>
      <c r="G15" s="52">
        <v>3</v>
      </c>
      <c r="H15" s="53">
        <v>2</v>
      </c>
      <c r="I15" s="5" t="s">
        <v>67</v>
      </c>
      <c r="J15" s="52">
        <v>3</v>
      </c>
      <c r="K15" s="53">
        <v>2</v>
      </c>
      <c r="L15" s="5" t="s">
        <v>67</v>
      </c>
      <c r="M15" s="70"/>
      <c r="N15" s="71"/>
      <c r="O15" s="72"/>
      <c r="P15" s="73"/>
      <c r="Q15" s="71"/>
      <c r="R15" s="74"/>
      <c r="S15" s="57">
        <f t="shared" si="0"/>
        <v>90</v>
      </c>
      <c r="T15" s="56">
        <f t="shared" si="1"/>
        <v>4</v>
      </c>
    </row>
    <row r="16" spans="1:20" ht="13.5" customHeight="1" x14ac:dyDescent="0.2">
      <c r="A16" s="190" t="s">
        <v>72</v>
      </c>
      <c r="B16" s="158" t="s">
        <v>73</v>
      </c>
      <c r="C16" s="203"/>
      <c r="D16" s="203" t="s">
        <v>70</v>
      </c>
      <c r="E16" s="47" t="s">
        <v>74</v>
      </c>
      <c r="F16" s="204">
        <v>45</v>
      </c>
      <c r="G16" s="193">
        <v>2</v>
      </c>
      <c r="H16" s="194">
        <v>3</v>
      </c>
      <c r="I16" s="201" t="s">
        <v>68</v>
      </c>
      <c r="J16" s="193">
        <v>2</v>
      </c>
      <c r="K16" s="194">
        <v>3</v>
      </c>
      <c r="L16" s="195" t="s">
        <v>68</v>
      </c>
      <c r="M16" s="193"/>
      <c r="N16" s="194"/>
      <c r="O16" s="201"/>
      <c r="P16" s="193"/>
      <c r="Q16" s="194"/>
      <c r="R16" s="195"/>
      <c r="S16" s="235">
        <f>SUM(G16,J16,M16,P16)*15</f>
        <v>60</v>
      </c>
      <c r="T16" s="202">
        <f>SUM(H16,K16,N16,Q16)</f>
        <v>6</v>
      </c>
    </row>
    <row r="17" spans="1:20" ht="13.5" customHeight="1" x14ac:dyDescent="0.2">
      <c r="A17" s="183" t="s">
        <v>75</v>
      </c>
      <c r="B17" s="251" t="s">
        <v>76</v>
      </c>
      <c r="C17" s="184" t="s">
        <v>65</v>
      </c>
      <c r="D17" s="184" t="s">
        <v>70</v>
      </c>
      <c r="E17" s="25" t="s">
        <v>77</v>
      </c>
      <c r="F17" s="185">
        <v>45</v>
      </c>
      <c r="G17" s="186">
        <v>2</v>
      </c>
      <c r="H17" s="187">
        <v>2</v>
      </c>
      <c r="I17" s="8" t="s">
        <v>67</v>
      </c>
      <c r="J17" s="186">
        <v>2</v>
      </c>
      <c r="K17" s="187">
        <v>2</v>
      </c>
      <c r="L17" s="188" t="s">
        <v>67</v>
      </c>
      <c r="M17" s="186"/>
      <c r="N17" s="187"/>
      <c r="O17" s="8"/>
      <c r="P17" s="186"/>
      <c r="Q17" s="187"/>
      <c r="R17" s="188"/>
      <c r="S17" s="236">
        <f>SUM(G17,J17,M17,P17)*15</f>
        <v>60</v>
      </c>
      <c r="T17" s="189">
        <f>SUM(H17,K17,N17,Q17)</f>
        <v>4</v>
      </c>
    </row>
    <row r="18" spans="1:20" ht="13.5" customHeight="1" x14ac:dyDescent="0.2">
      <c r="A18" s="183" t="s">
        <v>272</v>
      </c>
      <c r="B18" s="251" t="s">
        <v>377</v>
      </c>
      <c r="C18" s="184" t="s">
        <v>65</v>
      </c>
      <c r="D18" s="184" t="s">
        <v>70</v>
      </c>
      <c r="E18" s="25" t="s">
        <v>77</v>
      </c>
      <c r="F18" s="185">
        <v>45</v>
      </c>
      <c r="G18" s="186">
        <v>1</v>
      </c>
      <c r="H18" s="187">
        <v>3</v>
      </c>
      <c r="I18" s="8" t="s">
        <v>67</v>
      </c>
      <c r="J18" s="186">
        <v>1</v>
      </c>
      <c r="K18" s="187">
        <v>3</v>
      </c>
      <c r="L18" s="188" t="s">
        <v>68</v>
      </c>
      <c r="M18" s="186"/>
      <c r="N18" s="187"/>
      <c r="O18" s="8"/>
      <c r="P18" s="186"/>
      <c r="Q18" s="187"/>
      <c r="R18" s="188"/>
      <c r="S18" s="236">
        <f>SUM(G18,J18,M18,P18)*15</f>
        <v>30</v>
      </c>
      <c r="T18" s="189">
        <f>SUM(H18,K18,N18,Q18)</f>
        <v>6</v>
      </c>
    </row>
    <row r="19" spans="1:20" ht="13.5" customHeight="1" x14ac:dyDescent="0.2">
      <c r="A19" s="183" t="s">
        <v>125</v>
      </c>
      <c r="B19" s="251" t="s">
        <v>378</v>
      </c>
      <c r="C19" s="184" t="s">
        <v>65</v>
      </c>
      <c r="D19" s="184" t="s">
        <v>66</v>
      </c>
      <c r="E19" s="25" t="s">
        <v>67</v>
      </c>
      <c r="F19" s="185">
        <v>60</v>
      </c>
      <c r="G19" s="186">
        <v>0.5</v>
      </c>
      <c r="H19" s="187">
        <v>2</v>
      </c>
      <c r="I19" s="8" t="s">
        <v>67</v>
      </c>
      <c r="J19" s="186">
        <v>0.5</v>
      </c>
      <c r="K19" s="187">
        <v>2</v>
      </c>
      <c r="L19" s="188" t="s">
        <v>67</v>
      </c>
      <c r="M19" s="186"/>
      <c r="N19" s="187"/>
      <c r="O19" s="8"/>
      <c r="P19" s="186"/>
      <c r="Q19" s="187"/>
      <c r="R19" s="188"/>
      <c r="S19" s="236">
        <f>SUM(G19,J19,M19,P19)*15</f>
        <v>15</v>
      </c>
      <c r="T19" s="189">
        <f>SUM(H19,K19,N19,Q19)</f>
        <v>4</v>
      </c>
    </row>
    <row r="20" spans="1:20" ht="13.5" customHeight="1" thickBot="1" x14ac:dyDescent="0.25">
      <c r="A20" s="26" t="s">
        <v>78</v>
      </c>
      <c r="B20" s="163" t="s">
        <v>79</v>
      </c>
      <c r="C20" s="164" t="s">
        <v>65</v>
      </c>
      <c r="D20" s="164" t="s">
        <v>70</v>
      </c>
      <c r="E20" s="29" t="s">
        <v>77</v>
      </c>
      <c r="F20" s="165">
        <v>45</v>
      </c>
      <c r="G20" s="166"/>
      <c r="H20" s="167"/>
      <c r="I20" s="168"/>
      <c r="J20" s="166"/>
      <c r="K20" s="167"/>
      <c r="L20" s="168"/>
      <c r="M20" s="166">
        <v>2</v>
      </c>
      <c r="N20" s="167">
        <v>2</v>
      </c>
      <c r="O20" s="168" t="s">
        <v>67</v>
      </c>
      <c r="P20" s="166">
        <v>2</v>
      </c>
      <c r="Q20" s="167">
        <v>2</v>
      </c>
      <c r="R20" s="168" t="s">
        <v>67</v>
      </c>
      <c r="S20" s="35">
        <f>SUM(G20,J20,M20,P20)*15</f>
        <v>60</v>
      </c>
      <c r="T20" s="169">
        <f>SUM(H20,K20,N20,Q20)</f>
        <v>4</v>
      </c>
    </row>
    <row r="21" spans="1:20" ht="13.5" customHeight="1" thickTop="1" thickBot="1" x14ac:dyDescent="0.25">
      <c r="A21" s="475" t="s">
        <v>80</v>
      </c>
      <c r="B21" s="476"/>
      <c r="C21" s="476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  <c r="T21" s="477"/>
    </row>
    <row r="22" spans="1:20" ht="13.5" customHeight="1" thickBot="1" x14ac:dyDescent="0.25">
      <c r="A22" s="211" t="s">
        <v>81</v>
      </c>
      <c r="B22" s="212"/>
      <c r="C22" s="213"/>
      <c r="D22" s="213"/>
      <c r="E22" s="213"/>
      <c r="F22" s="214"/>
      <c r="G22" s="193"/>
      <c r="H22" s="194"/>
      <c r="I22" s="195"/>
      <c r="J22" s="193"/>
      <c r="K22" s="194">
        <v>3</v>
      </c>
      <c r="L22" s="195"/>
      <c r="M22" s="193"/>
      <c r="N22" s="194">
        <v>3</v>
      </c>
      <c r="O22" s="195"/>
      <c r="P22" s="193"/>
      <c r="Q22" s="194">
        <v>5</v>
      </c>
      <c r="R22" s="24"/>
      <c r="S22" s="33"/>
      <c r="T22" s="160">
        <f t="shared" ref="T22" si="2">SUM(H22,K22,N22,Q22)</f>
        <v>11</v>
      </c>
    </row>
    <row r="23" spans="1:20" ht="13.5" customHeight="1" thickTop="1" thickBot="1" x14ac:dyDescent="0.25">
      <c r="A23" s="31" t="s">
        <v>82</v>
      </c>
      <c r="B23" s="250" t="s">
        <v>83</v>
      </c>
      <c r="C23" s="218"/>
      <c r="D23" s="218"/>
      <c r="E23" s="218" t="s">
        <v>84</v>
      </c>
      <c r="F23" s="219"/>
      <c r="G23" s="18"/>
      <c r="H23" s="19"/>
      <c r="I23" s="20"/>
      <c r="J23" s="18"/>
      <c r="K23" s="19"/>
      <c r="L23" s="20"/>
      <c r="M23" s="18">
        <v>0</v>
      </c>
      <c r="N23" s="19">
        <v>7</v>
      </c>
      <c r="O23" s="20" t="s">
        <v>67</v>
      </c>
      <c r="P23" s="18">
        <v>0</v>
      </c>
      <c r="Q23" s="19">
        <v>8</v>
      </c>
      <c r="R23" s="21" t="s">
        <v>67</v>
      </c>
      <c r="S23" s="34">
        <f t="shared" ref="S23" si="3">SUM(G23,J23,M23,P23)*15</f>
        <v>0</v>
      </c>
      <c r="T23" s="22">
        <f>SUM(H23,K23,N23,Q23)</f>
        <v>15</v>
      </c>
    </row>
    <row r="24" spans="1:20" ht="13.5" customHeight="1" thickTop="1" thickBot="1" x14ac:dyDescent="0.25">
      <c r="A24" s="478" t="s">
        <v>85</v>
      </c>
      <c r="B24" s="479"/>
      <c r="C24" s="479"/>
      <c r="D24" s="479"/>
      <c r="E24" s="479"/>
      <c r="F24" s="480"/>
      <c r="G24" s="64">
        <f>SUM(G8:G23)</f>
        <v>13.5</v>
      </c>
      <c r="H24" s="62">
        <f t="shared" ref="H24:T24" si="4">SUM(H8:H23)</f>
        <v>29</v>
      </c>
      <c r="I24" s="63"/>
      <c r="J24" s="67">
        <f t="shared" si="4"/>
        <v>13.5</v>
      </c>
      <c r="K24" s="62">
        <f t="shared" si="4"/>
        <v>31</v>
      </c>
      <c r="L24" s="66"/>
      <c r="M24" s="64">
        <f t="shared" si="4"/>
        <v>6.5</v>
      </c>
      <c r="N24" s="62">
        <f t="shared" si="4"/>
        <v>30</v>
      </c>
      <c r="O24" s="66"/>
      <c r="P24" s="64">
        <f t="shared" si="4"/>
        <v>6</v>
      </c>
      <c r="Q24" s="62">
        <f t="shared" si="4"/>
        <v>30</v>
      </c>
      <c r="R24" s="66"/>
      <c r="S24" s="68">
        <f t="shared" si="4"/>
        <v>592.5</v>
      </c>
      <c r="T24" s="207">
        <f t="shared" si="4"/>
        <v>120</v>
      </c>
    </row>
    <row r="25" spans="1:20" ht="12.75" thickTop="1" x14ac:dyDescent="0.2"/>
    <row r="26" spans="1:20" x14ac:dyDescent="0.2">
      <c r="A26" s="13" t="s">
        <v>86</v>
      </c>
    </row>
    <row r="27" spans="1:20" x14ac:dyDescent="0.2">
      <c r="A27" s="13" t="s">
        <v>87</v>
      </c>
    </row>
    <row r="28" spans="1:20" x14ac:dyDescent="0.2">
      <c r="A28" s="13" t="s">
        <v>88</v>
      </c>
    </row>
    <row r="30" spans="1:20" x14ac:dyDescent="0.2">
      <c r="A30" s="46" t="s">
        <v>89</v>
      </c>
    </row>
    <row r="31" spans="1:20" x14ac:dyDescent="0.2">
      <c r="A31" s="13" t="s">
        <v>90</v>
      </c>
      <c r="D31" s="13" t="s">
        <v>91</v>
      </c>
      <c r="G31" s="13" t="s">
        <v>92</v>
      </c>
      <c r="M31" s="13" t="s">
        <v>93</v>
      </c>
      <c r="R31" s="14"/>
    </row>
    <row r="32" spans="1:20" x14ac:dyDescent="0.2">
      <c r="A32" s="13" t="s">
        <v>94</v>
      </c>
      <c r="D32" s="13" t="s">
        <v>95</v>
      </c>
      <c r="G32" s="13" t="s">
        <v>96</v>
      </c>
      <c r="M32" s="13" t="s">
        <v>97</v>
      </c>
      <c r="R32" s="14"/>
    </row>
    <row r="33" spans="1:18" x14ac:dyDescent="0.2">
      <c r="A33" s="13" t="s">
        <v>98</v>
      </c>
      <c r="D33" s="13" t="s">
        <v>99</v>
      </c>
      <c r="G33" s="13" t="s">
        <v>100</v>
      </c>
      <c r="M33" s="13" t="s">
        <v>101</v>
      </c>
      <c r="R33" s="14"/>
    </row>
    <row r="34" spans="1:18" x14ac:dyDescent="0.2">
      <c r="A34" s="13" t="s">
        <v>102</v>
      </c>
      <c r="G34" s="13" t="s">
        <v>103</v>
      </c>
      <c r="R34" s="14"/>
    </row>
    <row r="35" spans="1:18" x14ac:dyDescent="0.2">
      <c r="A35" s="13" t="s">
        <v>104</v>
      </c>
      <c r="G35" s="13" t="s">
        <v>105</v>
      </c>
      <c r="R35" s="14"/>
    </row>
    <row r="37" spans="1:18" x14ac:dyDescent="0.2">
      <c r="A37" s="46" t="s">
        <v>106</v>
      </c>
    </row>
    <row r="38" spans="1:18" x14ac:dyDescent="0.2">
      <c r="A38" s="13" t="s">
        <v>192</v>
      </c>
    </row>
    <row r="39" spans="1:18" x14ac:dyDescent="0.2">
      <c r="A39" s="13" t="s">
        <v>108</v>
      </c>
    </row>
    <row r="40" spans="1:18" x14ac:dyDescent="0.2">
      <c r="A40" s="13" t="s">
        <v>109</v>
      </c>
    </row>
    <row r="41" spans="1:18" x14ac:dyDescent="0.2">
      <c r="A41" s="13" t="s">
        <v>110</v>
      </c>
    </row>
    <row r="42" spans="1:18" x14ac:dyDescent="0.2">
      <c r="A42" s="13" t="s">
        <v>111</v>
      </c>
    </row>
  </sheetData>
  <sheetProtection algorithmName="SHA-512" hashValue="eSLNJelMlqTpKIITslrOaZwoG0hBoX1ouu2a1YNR2U9JB0kEpR7eu9QRYtNQ+h/zZ0Pmf7vz+R42hUBcnlhNjg==" saltValue="G9CyuJOZEYSoihNkxbssrA==" spinCount="100000" sheet="1" objects="1" scenarios="1"/>
  <mergeCells count="21">
    <mergeCell ref="A24:F24"/>
    <mergeCell ref="A7:T7"/>
    <mergeCell ref="A21:T21"/>
    <mergeCell ref="A4:F4"/>
    <mergeCell ref="G4:R4"/>
    <mergeCell ref="S4:T4"/>
    <mergeCell ref="A5:A6"/>
    <mergeCell ref="B5:B6"/>
    <mergeCell ref="C5:C6"/>
    <mergeCell ref="D5:D6"/>
    <mergeCell ref="E5:E6"/>
    <mergeCell ref="F5:F6"/>
    <mergeCell ref="G5:I5"/>
    <mergeCell ref="J5:L5"/>
    <mergeCell ref="M5:O5"/>
    <mergeCell ref="P5:R5"/>
    <mergeCell ref="S5:S6"/>
    <mergeCell ref="T5:T6"/>
    <mergeCell ref="A1:T1"/>
    <mergeCell ref="A2:T2"/>
    <mergeCell ref="A3:T3"/>
  </mergeCells>
  <printOptions horizontalCentered="1"/>
  <pageMargins left="0.47244094488188981" right="0.47244094488188981" top="0.62992125984251968" bottom="0.62992125984251968" header="0.31496062992125984" footer="0.31496062992125984"/>
  <pageSetup paperSize="9"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T36"/>
  <sheetViews>
    <sheetView workbookViewId="0">
      <selection sqref="A1:T1"/>
    </sheetView>
  </sheetViews>
  <sheetFormatPr defaultColWidth="9.140625" defaultRowHeight="12" x14ac:dyDescent="0.2"/>
  <cols>
    <col min="1" max="1" width="36.140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408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663" t="s">
        <v>186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5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thickBot="1" x14ac:dyDescent="0.25">
      <c r="A5" s="670" t="s">
        <v>47</v>
      </c>
      <c r="B5" s="672" t="s">
        <v>48</v>
      </c>
      <c r="C5" s="674" t="s">
        <v>49</v>
      </c>
      <c r="D5" s="674" t="s">
        <v>50</v>
      </c>
      <c r="E5" s="674" t="s">
        <v>51</v>
      </c>
      <c r="F5" s="676" t="s">
        <v>52</v>
      </c>
      <c r="G5" s="533" t="s">
        <v>53</v>
      </c>
      <c r="H5" s="534"/>
      <c r="I5" s="678"/>
      <c r="J5" s="533" t="s">
        <v>54</v>
      </c>
      <c r="K5" s="534"/>
      <c r="L5" s="678"/>
      <c r="M5" s="533" t="s">
        <v>55</v>
      </c>
      <c r="N5" s="534"/>
      <c r="O5" s="678"/>
      <c r="P5" s="679" t="s">
        <v>56</v>
      </c>
      <c r="Q5" s="680"/>
      <c r="R5" s="681"/>
      <c r="S5" s="666" t="s">
        <v>57</v>
      </c>
      <c r="T5" s="668" t="s">
        <v>58</v>
      </c>
    </row>
    <row r="6" spans="1:20" ht="18" customHeight="1" thickBot="1" x14ac:dyDescent="0.25">
      <c r="A6" s="671"/>
      <c r="B6" s="673"/>
      <c r="C6" s="675"/>
      <c r="D6" s="675"/>
      <c r="E6" s="675"/>
      <c r="F6" s="677"/>
      <c r="G6" s="58" t="s">
        <v>59</v>
      </c>
      <c r="H6" s="59" t="s">
        <v>60</v>
      </c>
      <c r="I6" s="60" t="s">
        <v>61</v>
      </c>
      <c r="J6" s="58" t="s">
        <v>59</v>
      </c>
      <c r="K6" s="59" t="s">
        <v>60</v>
      </c>
      <c r="L6" s="60" t="s">
        <v>61</v>
      </c>
      <c r="M6" s="58" t="s">
        <v>59</v>
      </c>
      <c r="N6" s="59" t="s">
        <v>60</v>
      </c>
      <c r="O6" s="60" t="s">
        <v>61</v>
      </c>
      <c r="P6" s="58" t="s">
        <v>59</v>
      </c>
      <c r="Q6" s="59" t="s">
        <v>60</v>
      </c>
      <c r="R6" s="61" t="s">
        <v>61</v>
      </c>
      <c r="S6" s="667"/>
      <c r="T6" s="669"/>
    </row>
    <row r="7" spans="1:20" ht="13.5" customHeight="1" thickTop="1" thickBot="1" x14ac:dyDescent="0.25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409</v>
      </c>
      <c r="B8" s="158" t="s">
        <v>410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1</v>
      </c>
      <c r="H8" s="223">
        <v>9</v>
      </c>
      <c r="I8" s="50" t="s">
        <v>67</v>
      </c>
      <c r="J8" s="222">
        <v>1</v>
      </c>
      <c r="K8" s="223">
        <v>9</v>
      </c>
      <c r="L8" s="2" t="s">
        <v>68</v>
      </c>
      <c r="M8" s="222">
        <v>1</v>
      </c>
      <c r="N8" s="223">
        <v>9</v>
      </c>
      <c r="O8" s="50" t="s">
        <v>67</v>
      </c>
      <c r="P8" s="222">
        <v>1</v>
      </c>
      <c r="Q8" s="223">
        <v>9</v>
      </c>
      <c r="R8" s="2" t="s">
        <v>67</v>
      </c>
      <c r="S8" s="241">
        <f>SUM(G8,J8,M8,P8)*15</f>
        <v>60</v>
      </c>
      <c r="T8" s="196">
        <f>SUM(H8,K8,N8,Q8)</f>
        <v>36</v>
      </c>
    </row>
    <row r="9" spans="1:20" ht="13.5" customHeight="1" x14ac:dyDescent="0.2">
      <c r="A9" s="183" t="s">
        <v>411</v>
      </c>
      <c r="B9" s="251" t="s">
        <v>412</v>
      </c>
      <c r="C9" s="184" t="s">
        <v>65</v>
      </c>
      <c r="D9" s="184" t="s">
        <v>70</v>
      </c>
      <c r="E9" s="25" t="s">
        <v>67</v>
      </c>
      <c r="F9" s="4">
        <v>45</v>
      </c>
      <c r="G9" s="9">
        <v>2</v>
      </c>
      <c r="H9" s="10">
        <v>5</v>
      </c>
      <c r="I9" s="11" t="s">
        <v>67</v>
      </c>
      <c r="J9" s="9">
        <v>2</v>
      </c>
      <c r="K9" s="187">
        <v>5</v>
      </c>
      <c r="L9" s="11" t="s">
        <v>67</v>
      </c>
      <c r="M9" s="9"/>
      <c r="N9" s="10"/>
      <c r="O9" s="11"/>
      <c r="P9" s="9"/>
      <c r="Q9" s="187"/>
      <c r="R9" s="12"/>
      <c r="S9" s="236">
        <f>SUM(G9,J9,M9,P9)*15</f>
        <v>60</v>
      </c>
      <c r="T9" s="202">
        <f>SUM(H9,K9,N9,Q9)</f>
        <v>10</v>
      </c>
    </row>
    <row r="10" spans="1:20" ht="13.5" customHeight="1" x14ac:dyDescent="0.2">
      <c r="A10" s="183" t="s">
        <v>413</v>
      </c>
      <c r="B10" s="251" t="s">
        <v>414</v>
      </c>
      <c r="C10" s="184" t="s">
        <v>65</v>
      </c>
      <c r="D10" s="184" t="s">
        <v>70</v>
      </c>
      <c r="E10" s="25" t="s">
        <v>67</v>
      </c>
      <c r="F10" s="4">
        <v>45</v>
      </c>
      <c r="G10" s="9">
        <v>2</v>
      </c>
      <c r="H10" s="10">
        <v>5</v>
      </c>
      <c r="I10" s="11" t="s">
        <v>67</v>
      </c>
      <c r="J10" s="9">
        <v>2</v>
      </c>
      <c r="K10" s="187">
        <v>5</v>
      </c>
      <c r="L10" s="11" t="s">
        <v>67</v>
      </c>
      <c r="M10" s="9"/>
      <c r="N10" s="10"/>
      <c r="O10" s="11"/>
      <c r="P10" s="9"/>
      <c r="Q10" s="187"/>
      <c r="R10" s="12"/>
      <c r="S10" s="236">
        <f>SUM(G10,J10,M10,P10)*15</f>
        <v>60</v>
      </c>
      <c r="T10" s="202">
        <f>SUM(H10,K10,N10,Q10)</f>
        <v>10</v>
      </c>
    </row>
    <row r="11" spans="1:20" ht="13.5" customHeight="1" x14ac:dyDescent="0.2">
      <c r="A11" s="15" t="s">
        <v>415</v>
      </c>
      <c r="B11" s="159" t="s">
        <v>416</v>
      </c>
      <c r="C11" s="3" t="s">
        <v>65</v>
      </c>
      <c r="D11" s="3" t="s">
        <v>70</v>
      </c>
      <c r="E11" s="225" t="s">
        <v>67</v>
      </c>
      <c r="F11" s="4">
        <v>45</v>
      </c>
      <c r="G11" s="9"/>
      <c r="H11" s="10"/>
      <c r="I11" s="11"/>
      <c r="J11" s="9"/>
      <c r="K11" s="10"/>
      <c r="L11" s="12"/>
      <c r="M11" s="9">
        <v>2</v>
      </c>
      <c r="N11" s="10">
        <v>5</v>
      </c>
      <c r="O11" s="11" t="s">
        <v>67</v>
      </c>
      <c r="P11" s="9">
        <v>2</v>
      </c>
      <c r="Q11" s="10">
        <v>5</v>
      </c>
      <c r="R11" s="12" t="s">
        <v>67</v>
      </c>
      <c r="S11" s="32">
        <f>SUM(G11,J11,M11,P11)*15</f>
        <v>60</v>
      </c>
      <c r="T11" s="160">
        <f>SUM(H11,K11,N11,Q11)</f>
        <v>10</v>
      </c>
    </row>
    <row r="12" spans="1:20" ht="13.5" customHeight="1" x14ac:dyDescent="0.2">
      <c r="A12" s="7" t="s">
        <v>417</v>
      </c>
      <c r="B12" s="251" t="s">
        <v>418</v>
      </c>
      <c r="C12" s="184"/>
      <c r="D12" s="184" t="s">
        <v>70</v>
      </c>
      <c r="E12" s="25" t="s">
        <v>74</v>
      </c>
      <c r="F12" s="185">
        <v>45</v>
      </c>
      <c r="G12" s="186">
        <v>2</v>
      </c>
      <c r="H12" s="187">
        <v>5</v>
      </c>
      <c r="I12" s="11" t="s">
        <v>67</v>
      </c>
      <c r="J12" s="186">
        <v>2</v>
      </c>
      <c r="K12" s="187">
        <v>5</v>
      </c>
      <c r="L12" s="11" t="s">
        <v>67</v>
      </c>
      <c r="M12" s="186"/>
      <c r="N12" s="187"/>
      <c r="O12" s="188"/>
      <c r="P12" s="186"/>
      <c r="Q12" s="187"/>
      <c r="R12" s="188"/>
      <c r="S12" s="236">
        <f t="shared" ref="S12:S13" si="0">SUM(G12,J12,M12,P12)*15</f>
        <v>60</v>
      </c>
      <c r="T12" s="189">
        <f t="shared" ref="T12:T13" si="1">SUM(H12,K12,N12,Q12)</f>
        <v>10</v>
      </c>
    </row>
    <row r="13" spans="1:20" ht="13.5" customHeight="1" thickBot="1" x14ac:dyDescent="0.25">
      <c r="A13" s="197" t="s">
        <v>419</v>
      </c>
      <c r="B13" s="198" t="s">
        <v>420</v>
      </c>
      <c r="C13" s="199"/>
      <c r="D13" s="199" t="s">
        <v>70</v>
      </c>
      <c r="E13" s="232" t="s">
        <v>77</v>
      </c>
      <c r="F13" s="200">
        <v>45</v>
      </c>
      <c r="G13" s="52">
        <v>2</v>
      </c>
      <c r="H13" s="53">
        <v>5</v>
      </c>
      <c r="I13" s="5" t="s">
        <v>67</v>
      </c>
      <c r="J13" s="52">
        <v>2</v>
      </c>
      <c r="K13" s="53">
        <v>5</v>
      </c>
      <c r="L13" s="5" t="s">
        <v>68</v>
      </c>
      <c r="M13" s="52"/>
      <c r="N13" s="53"/>
      <c r="O13" s="5"/>
      <c r="P13" s="52"/>
      <c r="Q13" s="53"/>
      <c r="R13" s="5"/>
      <c r="S13" s="57">
        <f t="shared" si="0"/>
        <v>60</v>
      </c>
      <c r="T13" s="56">
        <f t="shared" si="1"/>
        <v>10</v>
      </c>
    </row>
    <row r="14" spans="1:20" ht="13.5" customHeight="1" thickBot="1" x14ac:dyDescent="0.25">
      <c r="A14" s="75" t="s">
        <v>78</v>
      </c>
      <c r="B14" s="157" t="s">
        <v>79</v>
      </c>
      <c r="C14" s="203" t="s">
        <v>65</v>
      </c>
      <c r="D14" s="203" t="s">
        <v>70</v>
      </c>
      <c r="E14" s="47" t="s">
        <v>77</v>
      </c>
      <c r="F14" s="165">
        <v>45</v>
      </c>
      <c r="G14" s="166"/>
      <c r="H14" s="167"/>
      <c r="I14" s="168"/>
      <c r="J14" s="166"/>
      <c r="K14" s="167"/>
      <c r="L14" s="168"/>
      <c r="M14" s="166">
        <v>2</v>
      </c>
      <c r="N14" s="167">
        <v>2</v>
      </c>
      <c r="O14" s="168" t="s">
        <v>67</v>
      </c>
      <c r="P14" s="166">
        <v>2</v>
      </c>
      <c r="Q14" s="167">
        <v>2</v>
      </c>
      <c r="R14" s="168" t="s">
        <v>67</v>
      </c>
      <c r="S14" s="235">
        <f>SUM(G14,J14,M14,P14)*15</f>
        <v>60</v>
      </c>
      <c r="T14" s="202">
        <f>SUM(H14,K14,N14,Q14)</f>
        <v>4</v>
      </c>
    </row>
    <row r="15" spans="1:20" ht="13.5" customHeight="1" thickTop="1" thickBot="1" x14ac:dyDescent="0.25">
      <c r="A15" s="475" t="s">
        <v>80</v>
      </c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7"/>
    </row>
    <row r="16" spans="1:20" ht="13.5" customHeight="1" thickBot="1" x14ac:dyDescent="0.25">
      <c r="A16" s="211" t="s">
        <v>81</v>
      </c>
      <c r="B16" s="212"/>
      <c r="C16" s="213"/>
      <c r="D16" s="213"/>
      <c r="E16" s="213"/>
      <c r="F16" s="214"/>
      <c r="G16" s="193"/>
      <c r="H16" s="194"/>
      <c r="I16" s="195"/>
      <c r="J16" s="193"/>
      <c r="K16" s="194"/>
      <c r="L16" s="195"/>
      <c r="M16" s="193"/>
      <c r="N16" s="194">
        <v>8</v>
      </c>
      <c r="O16" s="195"/>
      <c r="P16" s="193"/>
      <c r="Q16" s="194">
        <v>7</v>
      </c>
      <c r="R16" s="24"/>
      <c r="S16" s="33"/>
      <c r="T16" s="160">
        <f t="shared" ref="T16" si="2">SUM(H16,K16,N16,Q16)</f>
        <v>15</v>
      </c>
    </row>
    <row r="17" spans="1:20" ht="13.5" customHeight="1" thickTop="1" thickBot="1" x14ac:dyDescent="0.25">
      <c r="A17" s="31" t="s">
        <v>82</v>
      </c>
      <c r="B17" s="250" t="s">
        <v>83</v>
      </c>
      <c r="C17" s="218"/>
      <c r="D17" s="218"/>
      <c r="E17" s="218" t="s">
        <v>84</v>
      </c>
      <c r="F17" s="219"/>
      <c r="G17" s="18"/>
      <c r="H17" s="19"/>
      <c r="I17" s="20"/>
      <c r="J17" s="18"/>
      <c r="K17" s="19"/>
      <c r="L17" s="20"/>
      <c r="M17" s="18">
        <v>0</v>
      </c>
      <c r="N17" s="19">
        <v>7</v>
      </c>
      <c r="O17" s="20" t="s">
        <v>67</v>
      </c>
      <c r="P17" s="18">
        <v>0</v>
      </c>
      <c r="Q17" s="19">
        <v>8</v>
      </c>
      <c r="R17" s="21" t="s">
        <v>67</v>
      </c>
      <c r="S17" s="34">
        <f t="shared" ref="S17" si="3">SUM(G17,J17,M17,P17)*15</f>
        <v>0</v>
      </c>
      <c r="T17" s="22">
        <f>SUM(H17,K17,N17,Q17)</f>
        <v>15</v>
      </c>
    </row>
    <row r="18" spans="1:20" ht="13.5" customHeight="1" thickTop="1" thickBot="1" x14ac:dyDescent="0.3">
      <c r="A18" s="478" t="s">
        <v>85</v>
      </c>
      <c r="B18" s="479"/>
      <c r="C18" s="479"/>
      <c r="D18" s="479"/>
      <c r="E18" s="479"/>
      <c r="F18" s="523"/>
      <c r="G18" s="77">
        <f>SUM(G8:G17)</f>
        <v>9</v>
      </c>
      <c r="H18" s="62">
        <f t="shared" ref="H18:T18" si="4">SUM(H8:H17)</f>
        <v>29</v>
      </c>
      <c r="I18" s="63"/>
      <c r="J18" s="77">
        <f t="shared" si="4"/>
        <v>9</v>
      </c>
      <c r="K18" s="62">
        <f t="shared" si="4"/>
        <v>29</v>
      </c>
      <c r="L18" s="63"/>
      <c r="M18" s="64">
        <f t="shared" si="4"/>
        <v>5</v>
      </c>
      <c r="N18" s="62">
        <f t="shared" si="4"/>
        <v>31</v>
      </c>
      <c r="O18" s="63"/>
      <c r="P18" s="64">
        <f t="shared" si="4"/>
        <v>5</v>
      </c>
      <c r="Q18" s="62">
        <f t="shared" si="4"/>
        <v>31</v>
      </c>
      <c r="R18" s="63"/>
      <c r="S18" s="226">
        <f t="shared" si="4"/>
        <v>420</v>
      </c>
      <c r="T18" s="65">
        <f t="shared" si="4"/>
        <v>120</v>
      </c>
    </row>
    <row r="19" spans="1:20" ht="12.75" thickTop="1" x14ac:dyDescent="0.2"/>
    <row r="20" spans="1:20" x14ac:dyDescent="0.2">
      <c r="A20" s="13" t="s">
        <v>86</v>
      </c>
    </row>
    <row r="21" spans="1:20" x14ac:dyDescent="0.2">
      <c r="A21" s="13" t="s">
        <v>87</v>
      </c>
    </row>
    <row r="22" spans="1:20" x14ac:dyDescent="0.2">
      <c r="A22" s="13" t="s">
        <v>88</v>
      </c>
    </row>
    <row r="24" spans="1:20" x14ac:dyDescent="0.2">
      <c r="A24" s="46" t="s">
        <v>89</v>
      </c>
    </row>
    <row r="25" spans="1:20" x14ac:dyDescent="0.2">
      <c r="A25" s="13" t="s">
        <v>90</v>
      </c>
      <c r="D25" s="13" t="s">
        <v>91</v>
      </c>
      <c r="G25" s="13" t="s">
        <v>92</v>
      </c>
      <c r="M25" s="13" t="s">
        <v>93</v>
      </c>
      <c r="R25" s="14"/>
    </row>
    <row r="26" spans="1:20" x14ac:dyDescent="0.2">
      <c r="A26" s="13" t="s">
        <v>94</v>
      </c>
      <c r="D26" s="13" t="s">
        <v>95</v>
      </c>
      <c r="G26" s="13" t="s">
        <v>96</v>
      </c>
      <c r="M26" s="13" t="s">
        <v>97</v>
      </c>
      <c r="R26" s="14"/>
    </row>
    <row r="27" spans="1:20" x14ac:dyDescent="0.2">
      <c r="A27" s="13" t="s">
        <v>98</v>
      </c>
      <c r="D27" s="13" t="s">
        <v>99</v>
      </c>
      <c r="G27" s="13" t="s">
        <v>100</v>
      </c>
      <c r="M27" s="13" t="s">
        <v>101</v>
      </c>
      <c r="R27" s="14"/>
    </row>
    <row r="28" spans="1:20" x14ac:dyDescent="0.2">
      <c r="A28" s="13" t="s">
        <v>102</v>
      </c>
      <c r="G28" s="13" t="s">
        <v>103</v>
      </c>
      <c r="R28" s="14"/>
    </row>
    <row r="29" spans="1:20" x14ac:dyDescent="0.2">
      <c r="A29" s="13" t="s">
        <v>104</v>
      </c>
      <c r="G29" s="13" t="s">
        <v>105</v>
      </c>
      <c r="R29" s="14"/>
    </row>
    <row r="31" spans="1:20" x14ac:dyDescent="0.2">
      <c r="A31" s="46" t="s">
        <v>106</v>
      </c>
    </row>
    <row r="32" spans="1:20" x14ac:dyDescent="0.2">
      <c r="A32" s="13" t="s">
        <v>192</v>
      </c>
    </row>
    <row r="33" spans="1:1" x14ac:dyDescent="0.2">
      <c r="A33" s="13" t="s">
        <v>108</v>
      </c>
    </row>
    <row r="34" spans="1:1" x14ac:dyDescent="0.2">
      <c r="A34" s="13" t="s">
        <v>109</v>
      </c>
    </row>
    <row r="35" spans="1:1" x14ac:dyDescent="0.2">
      <c r="A35" s="13" t="s">
        <v>110</v>
      </c>
    </row>
    <row r="36" spans="1:1" x14ac:dyDescent="0.2">
      <c r="A36" s="13" t="s">
        <v>111</v>
      </c>
    </row>
  </sheetData>
  <sheetProtection algorithmName="SHA-512" hashValue="o9vRrWESr7l8G+z4C58Ua1j1yCXR42dPuBem/q9qcjvKRwys6TiSA+vdCu5fsyJt3Xp3+Nj1yUxscFqUXWKVpA==" saltValue="XYc15nnMjPm/q23Za37s4Q==" spinCount="100000" sheet="1" objects="1" scenarios="1"/>
  <mergeCells count="21">
    <mergeCell ref="S5:S6"/>
    <mergeCell ref="T5:T6"/>
    <mergeCell ref="A18:F18"/>
    <mergeCell ref="A15:T15"/>
    <mergeCell ref="A7:T7"/>
    <mergeCell ref="F5:F6"/>
    <mergeCell ref="G5:I5"/>
    <mergeCell ref="J5:L5"/>
    <mergeCell ref="M5:O5"/>
    <mergeCell ref="P5:R5"/>
    <mergeCell ref="A5:A6"/>
    <mergeCell ref="B5:B6"/>
    <mergeCell ref="C5:C6"/>
    <mergeCell ref="D5:D6"/>
    <mergeCell ref="E5:E6"/>
    <mergeCell ref="A2:T2"/>
    <mergeCell ref="A1:T1"/>
    <mergeCell ref="A4:F4"/>
    <mergeCell ref="G4:R4"/>
    <mergeCell ref="S4:T4"/>
    <mergeCell ref="A3:T3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T39"/>
  <sheetViews>
    <sheetView workbookViewId="0">
      <selection sqref="A1:T1"/>
    </sheetView>
  </sheetViews>
  <sheetFormatPr defaultColWidth="9.140625" defaultRowHeight="12" x14ac:dyDescent="0.2"/>
  <cols>
    <col min="1" max="1" width="37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421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663" t="s">
        <v>186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5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thickBot="1" x14ac:dyDescent="0.25">
      <c r="A5" s="670" t="s">
        <v>47</v>
      </c>
      <c r="B5" s="672" t="s">
        <v>48</v>
      </c>
      <c r="C5" s="674" t="s">
        <v>49</v>
      </c>
      <c r="D5" s="674" t="s">
        <v>50</v>
      </c>
      <c r="E5" s="674" t="s">
        <v>51</v>
      </c>
      <c r="F5" s="676" t="s">
        <v>52</v>
      </c>
      <c r="G5" s="533" t="s">
        <v>53</v>
      </c>
      <c r="H5" s="534"/>
      <c r="I5" s="678"/>
      <c r="J5" s="533" t="s">
        <v>54</v>
      </c>
      <c r="K5" s="534"/>
      <c r="L5" s="678"/>
      <c r="M5" s="533" t="s">
        <v>55</v>
      </c>
      <c r="N5" s="534"/>
      <c r="O5" s="678"/>
      <c r="P5" s="679" t="s">
        <v>56</v>
      </c>
      <c r="Q5" s="680"/>
      <c r="R5" s="681"/>
      <c r="S5" s="666" t="s">
        <v>57</v>
      </c>
      <c r="T5" s="668" t="s">
        <v>58</v>
      </c>
    </row>
    <row r="6" spans="1:20" ht="18" customHeight="1" thickBot="1" x14ac:dyDescent="0.25">
      <c r="A6" s="671"/>
      <c r="B6" s="673"/>
      <c r="C6" s="675"/>
      <c r="D6" s="675"/>
      <c r="E6" s="675"/>
      <c r="F6" s="677"/>
      <c r="G6" s="58" t="s">
        <v>59</v>
      </c>
      <c r="H6" s="59" t="s">
        <v>60</v>
      </c>
      <c r="I6" s="60" t="s">
        <v>61</v>
      </c>
      <c r="J6" s="58" t="s">
        <v>59</v>
      </c>
      <c r="K6" s="59" t="s">
        <v>60</v>
      </c>
      <c r="L6" s="60" t="s">
        <v>61</v>
      </c>
      <c r="M6" s="58" t="s">
        <v>59</v>
      </c>
      <c r="N6" s="59" t="s">
        <v>60</v>
      </c>
      <c r="O6" s="60" t="s">
        <v>61</v>
      </c>
      <c r="P6" s="58" t="s">
        <v>59</v>
      </c>
      <c r="Q6" s="59" t="s">
        <v>60</v>
      </c>
      <c r="R6" s="61" t="s">
        <v>61</v>
      </c>
      <c r="S6" s="667"/>
      <c r="T6" s="669"/>
    </row>
    <row r="7" spans="1:20" ht="13.5" customHeight="1" thickTop="1" thickBot="1" x14ac:dyDescent="0.25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409</v>
      </c>
      <c r="B8" s="158" t="s">
        <v>410</v>
      </c>
      <c r="C8" s="191"/>
      <c r="D8" s="191" t="s">
        <v>66</v>
      </c>
      <c r="E8" s="27" t="s">
        <v>67</v>
      </c>
      <c r="F8" s="192">
        <v>60</v>
      </c>
      <c r="G8" s="222">
        <v>1</v>
      </c>
      <c r="H8" s="223">
        <v>9</v>
      </c>
      <c r="I8" s="50" t="s">
        <v>67</v>
      </c>
      <c r="J8" s="222">
        <v>1</v>
      </c>
      <c r="K8" s="223">
        <v>9</v>
      </c>
      <c r="L8" s="2" t="s">
        <v>68</v>
      </c>
      <c r="M8" s="222">
        <v>1</v>
      </c>
      <c r="N8" s="223">
        <v>9</v>
      </c>
      <c r="O8" s="50" t="s">
        <v>67</v>
      </c>
      <c r="P8" s="222">
        <v>1</v>
      </c>
      <c r="Q8" s="223">
        <v>9</v>
      </c>
      <c r="R8" s="2" t="s">
        <v>67</v>
      </c>
      <c r="S8" s="241">
        <f t="shared" ref="S8" si="0">SUM(G8,J8,M8,P8)*15</f>
        <v>60</v>
      </c>
      <c r="T8" s="196">
        <f t="shared" ref="T8" si="1">SUM(H8,K8,N8,Q8)</f>
        <v>36</v>
      </c>
    </row>
    <row r="9" spans="1:20" ht="13.5" customHeight="1" x14ac:dyDescent="0.2">
      <c r="A9" s="7" t="s">
        <v>417</v>
      </c>
      <c r="B9" s="251" t="s">
        <v>418</v>
      </c>
      <c r="C9" s="184"/>
      <c r="D9" s="184" t="s">
        <v>70</v>
      </c>
      <c r="E9" s="25" t="s">
        <v>74</v>
      </c>
      <c r="F9" s="185">
        <v>45</v>
      </c>
      <c r="G9" s="186">
        <v>2</v>
      </c>
      <c r="H9" s="187">
        <v>5</v>
      </c>
      <c r="I9" s="8" t="s">
        <v>67</v>
      </c>
      <c r="J9" s="186">
        <v>2</v>
      </c>
      <c r="K9" s="187">
        <v>5</v>
      </c>
      <c r="L9" s="8" t="s">
        <v>67</v>
      </c>
      <c r="M9" s="186"/>
      <c r="N9" s="187"/>
      <c r="O9" s="8"/>
      <c r="P9" s="186"/>
      <c r="Q9" s="187"/>
      <c r="R9" s="188"/>
      <c r="S9" s="236">
        <f>SUM(G9,J9,M9,P9)*15</f>
        <v>60</v>
      </c>
      <c r="T9" s="189">
        <f>SUM(H9,K9,N9,Q9)</f>
        <v>10</v>
      </c>
    </row>
    <row r="10" spans="1:20" ht="13.5" customHeight="1" x14ac:dyDescent="0.2">
      <c r="A10" s="183" t="s">
        <v>419</v>
      </c>
      <c r="B10" s="251" t="s">
        <v>420</v>
      </c>
      <c r="C10" s="184"/>
      <c r="D10" s="184" t="s">
        <v>70</v>
      </c>
      <c r="E10" s="25" t="s">
        <v>77</v>
      </c>
      <c r="F10" s="185">
        <v>45</v>
      </c>
      <c r="G10" s="186">
        <v>2</v>
      </c>
      <c r="H10" s="187">
        <v>5</v>
      </c>
      <c r="I10" s="8" t="s">
        <v>67</v>
      </c>
      <c r="J10" s="186">
        <v>2</v>
      </c>
      <c r="K10" s="187">
        <v>5</v>
      </c>
      <c r="L10" s="188" t="s">
        <v>68</v>
      </c>
      <c r="M10" s="186"/>
      <c r="N10" s="187"/>
      <c r="O10" s="8"/>
      <c r="P10" s="186"/>
      <c r="Q10" s="187"/>
      <c r="R10" s="188"/>
      <c r="S10" s="236">
        <f>SUM(G10,J10,M10,P10)*15</f>
        <v>60</v>
      </c>
      <c r="T10" s="189">
        <f>SUM(H10,K10,N10,Q10)</f>
        <v>10</v>
      </c>
    </row>
    <row r="11" spans="1:20" ht="13.5" customHeight="1" thickBot="1" x14ac:dyDescent="0.25">
      <c r="A11" s="26" t="s">
        <v>78</v>
      </c>
      <c r="B11" s="163" t="s">
        <v>79</v>
      </c>
      <c r="C11" s="164" t="s">
        <v>65</v>
      </c>
      <c r="D11" s="164" t="s">
        <v>70</v>
      </c>
      <c r="E11" s="29" t="s">
        <v>77</v>
      </c>
      <c r="F11" s="165">
        <v>45</v>
      </c>
      <c r="G11" s="166"/>
      <c r="H11" s="167"/>
      <c r="I11" s="168"/>
      <c r="J11" s="166"/>
      <c r="K11" s="167"/>
      <c r="L11" s="168"/>
      <c r="M11" s="166">
        <v>2</v>
      </c>
      <c r="N11" s="167">
        <v>2</v>
      </c>
      <c r="O11" s="168" t="s">
        <v>67</v>
      </c>
      <c r="P11" s="166">
        <v>2</v>
      </c>
      <c r="Q11" s="167">
        <v>2</v>
      </c>
      <c r="R11" s="168" t="s">
        <v>67</v>
      </c>
      <c r="S11" s="35">
        <f>SUM(G11,J11,M11,P11)*15</f>
        <v>60</v>
      </c>
      <c r="T11" s="169">
        <f>SUM(H11,K11,N11,Q11)</f>
        <v>4</v>
      </c>
    </row>
    <row r="12" spans="1:20" ht="13.5" customHeight="1" thickTop="1" thickBot="1" x14ac:dyDescent="0.25">
      <c r="A12" s="682" t="s">
        <v>422</v>
      </c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4"/>
    </row>
    <row r="13" spans="1:20" ht="13.5" customHeight="1" x14ac:dyDescent="0.2">
      <c r="A13" s="210" t="s">
        <v>423</v>
      </c>
      <c r="B13" s="158" t="s">
        <v>424</v>
      </c>
      <c r="C13" s="191"/>
      <c r="D13" s="191" t="s">
        <v>70</v>
      </c>
      <c r="E13" s="27" t="s">
        <v>67</v>
      </c>
      <c r="F13" s="192">
        <v>45</v>
      </c>
      <c r="G13" s="9">
        <v>2</v>
      </c>
      <c r="H13" s="10">
        <v>4</v>
      </c>
      <c r="I13" s="8" t="s">
        <v>67</v>
      </c>
      <c r="J13" s="9">
        <v>2</v>
      </c>
      <c r="K13" s="10">
        <v>4</v>
      </c>
      <c r="L13" s="8" t="s">
        <v>67</v>
      </c>
      <c r="M13" s="9">
        <v>2</v>
      </c>
      <c r="N13" s="10">
        <v>4</v>
      </c>
      <c r="O13" s="8" t="s">
        <v>67</v>
      </c>
      <c r="P13" s="9">
        <v>2</v>
      </c>
      <c r="Q13" s="10">
        <v>4</v>
      </c>
      <c r="R13" s="8" t="s">
        <v>67</v>
      </c>
      <c r="S13" s="241">
        <f>SUM(G13,J13,M13,P13)*15</f>
        <v>120</v>
      </c>
      <c r="T13" s="78">
        <f>SUM(H13,K13,N13,Q13)</f>
        <v>16</v>
      </c>
    </row>
    <row r="14" spans="1:20" ht="13.5" customHeight="1" x14ac:dyDescent="0.2">
      <c r="A14" s="183" t="s">
        <v>425</v>
      </c>
      <c r="B14" s="251" t="s">
        <v>426</v>
      </c>
      <c r="C14" s="184"/>
      <c r="D14" s="184" t="s">
        <v>70</v>
      </c>
      <c r="E14" s="25" t="s">
        <v>67</v>
      </c>
      <c r="F14" s="185">
        <v>45</v>
      </c>
      <c r="G14" s="186">
        <v>1</v>
      </c>
      <c r="H14" s="187">
        <v>3</v>
      </c>
      <c r="I14" s="8" t="s">
        <v>67</v>
      </c>
      <c r="J14" s="186">
        <v>1</v>
      </c>
      <c r="K14" s="187">
        <v>3</v>
      </c>
      <c r="L14" s="8" t="s">
        <v>67</v>
      </c>
      <c r="M14" s="186">
        <v>1</v>
      </c>
      <c r="N14" s="187">
        <v>3</v>
      </c>
      <c r="O14" s="8" t="s">
        <v>67</v>
      </c>
      <c r="P14" s="186">
        <v>1</v>
      </c>
      <c r="Q14" s="187">
        <v>3</v>
      </c>
      <c r="R14" s="8" t="s">
        <v>67</v>
      </c>
      <c r="S14" s="236">
        <f>SUM(G14,J14,M14,P14)*15</f>
        <v>60</v>
      </c>
      <c r="T14" s="28">
        <f>SUM(H14,K14,N14,Q14)</f>
        <v>12</v>
      </c>
    </row>
    <row r="15" spans="1:20" ht="13.5" customHeight="1" thickBot="1" x14ac:dyDescent="0.25">
      <c r="A15" s="162" t="s">
        <v>374</v>
      </c>
      <c r="B15" s="163" t="s">
        <v>427</v>
      </c>
      <c r="C15" s="164"/>
      <c r="D15" s="164" t="s">
        <v>70</v>
      </c>
      <c r="E15" s="29" t="s">
        <v>67</v>
      </c>
      <c r="F15" s="165">
        <v>45</v>
      </c>
      <c r="G15" s="166">
        <v>1</v>
      </c>
      <c r="H15" s="167">
        <v>1</v>
      </c>
      <c r="I15" s="30" t="s">
        <v>67</v>
      </c>
      <c r="J15" s="166">
        <v>1</v>
      </c>
      <c r="K15" s="167">
        <v>1</v>
      </c>
      <c r="L15" s="168" t="s">
        <v>67</v>
      </c>
      <c r="M15" s="166">
        <v>1</v>
      </c>
      <c r="N15" s="167">
        <v>1</v>
      </c>
      <c r="O15" s="30" t="s">
        <v>67</v>
      </c>
      <c r="P15" s="166">
        <v>1</v>
      </c>
      <c r="Q15" s="167">
        <v>1</v>
      </c>
      <c r="R15" s="168" t="s">
        <v>67</v>
      </c>
      <c r="S15" s="35">
        <f>SUM(G15,J15,M15,P15)*15</f>
        <v>60</v>
      </c>
      <c r="T15" s="79">
        <f>SUM(H15,K15,N15,Q15)</f>
        <v>4</v>
      </c>
    </row>
    <row r="16" spans="1:20" ht="13.5" customHeight="1" thickTop="1" thickBot="1" x14ac:dyDescent="0.25">
      <c r="A16" s="475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</row>
    <row r="17" spans="1:20" ht="13.5" customHeight="1" thickBot="1" x14ac:dyDescent="0.25">
      <c r="A17" s="211" t="s">
        <v>81</v>
      </c>
      <c r="B17" s="212"/>
      <c r="C17" s="213"/>
      <c r="D17" s="213"/>
      <c r="E17" s="213"/>
      <c r="F17" s="214"/>
      <c r="G17" s="193"/>
      <c r="H17" s="194">
        <v>3</v>
      </c>
      <c r="I17" s="195"/>
      <c r="J17" s="193"/>
      <c r="K17" s="194">
        <v>3</v>
      </c>
      <c r="L17" s="195"/>
      <c r="M17" s="193"/>
      <c r="N17" s="194">
        <v>4</v>
      </c>
      <c r="O17" s="195"/>
      <c r="P17" s="193"/>
      <c r="Q17" s="194">
        <v>3</v>
      </c>
      <c r="R17" s="24"/>
      <c r="S17" s="33"/>
      <c r="T17" s="160">
        <f t="shared" ref="T17" si="2">SUM(H17,K17,N17,Q17)</f>
        <v>13</v>
      </c>
    </row>
    <row r="18" spans="1:20" ht="13.5" customHeight="1" thickTop="1" thickBot="1" x14ac:dyDescent="0.25">
      <c r="A18" s="31" t="s">
        <v>428</v>
      </c>
      <c r="B18" s="250" t="s">
        <v>429</v>
      </c>
      <c r="C18" s="218"/>
      <c r="D18" s="218"/>
      <c r="E18" s="218" t="s">
        <v>84</v>
      </c>
      <c r="F18" s="219"/>
      <c r="G18" s="18"/>
      <c r="H18" s="19"/>
      <c r="I18" s="20"/>
      <c r="J18" s="18"/>
      <c r="K18" s="19"/>
      <c r="L18" s="20"/>
      <c r="M18" s="18">
        <v>0</v>
      </c>
      <c r="N18" s="19">
        <v>7</v>
      </c>
      <c r="O18" s="20" t="s">
        <v>67</v>
      </c>
      <c r="P18" s="18">
        <v>1</v>
      </c>
      <c r="Q18" s="19">
        <v>8</v>
      </c>
      <c r="R18" s="21" t="s">
        <v>67</v>
      </c>
      <c r="S18" s="34">
        <f t="shared" ref="S18" si="3">SUM(G18,J18,M18,P18)*15</f>
        <v>15</v>
      </c>
      <c r="T18" s="22">
        <f>SUM(H18,K18,N18,Q18)</f>
        <v>15</v>
      </c>
    </row>
    <row r="19" spans="1:20" ht="13.5" customHeight="1" thickTop="1" thickBot="1" x14ac:dyDescent="0.25">
      <c r="A19" s="478" t="s">
        <v>85</v>
      </c>
      <c r="B19" s="479"/>
      <c r="C19" s="479"/>
      <c r="D19" s="479"/>
      <c r="E19" s="479"/>
      <c r="F19" s="480"/>
      <c r="G19" s="64">
        <f>SUM(G8:G18)</f>
        <v>9</v>
      </c>
      <c r="H19" s="62">
        <f t="shared" ref="H19:T19" si="4">SUM(H8:H18)</f>
        <v>30</v>
      </c>
      <c r="I19" s="63"/>
      <c r="J19" s="64">
        <f t="shared" si="4"/>
        <v>9</v>
      </c>
      <c r="K19" s="62">
        <f t="shared" si="4"/>
        <v>30</v>
      </c>
      <c r="L19" s="63"/>
      <c r="M19" s="64">
        <f t="shared" si="4"/>
        <v>7</v>
      </c>
      <c r="N19" s="62">
        <f t="shared" si="4"/>
        <v>30</v>
      </c>
      <c r="O19" s="63"/>
      <c r="P19" s="64">
        <f t="shared" si="4"/>
        <v>8</v>
      </c>
      <c r="Q19" s="62">
        <f t="shared" si="4"/>
        <v>30</v>
      </c>
      <c r="R19" s="63"/>
      <c r="S19" s="226">
        <f t="shared" si="4"/>
        <v>495</v>
      </c>
      <c r="T19" s="65">
        <f t="shared" si="4"/>
        <v>120</v>
      </c>
    </row>
    <row r="20" spans="1:20" ht="12" customHeight="1" thickTop="1" x14ac:dyDescent="0.2"/>
    <row r="21" spans="1:20" ht="12" customHeight="1" x14ac:dyDescent="0.2">
      <c r="A21" s="13" t="s">
        <v>86</v>
      </c>
    </row>
    <row r="22" spans="1:20" ht="12" customHeight="1" x14ac:dyDescent="0.2">
      <c r="A22" s="13" t="s">
        <v>430</v>
      </c>
    </row>
    <row r="23" spans="1:20" ht="12" customHeight="1" x14ac:dyDescent="0.2">
      <c r="A23" s="13" t="s">
        <v>88</v>
      </c>
    </row>
    <row r="24" spans="1:20" ht="12" customHeight="1" x14ac:dyDescent="0.2"/>
    <row r="25" spans="1:20" ht="12" customHeight="1" x14ac:dyDescent="0.2">
      <c r="A25" s="46" t="s">
        <v>89</v>
      </c>
    </row>
    <row r="26" spans="1:20" ht="12" customHeight="1" x14ac:dyDescent="0.2">
      <c r="A26" s="13" t="s">
        <v>90</v>
      </c>
      <c r="D26" s="13" t="s">
        <v>91</v>
      </c>
      <c r="G26" s="13" t="s">
        <v>92</v>
      </c>
      <c r="M26" s="13" t="s">
        <v>93</v>
      </c>
      <c r="R26" s="14"/>
    </row>
    <row r="27" spans="1:20" ht="12" customHeight="1" x14ac:dyDescent="0.2">
      <c r="A27" s="13" t="s">
        <v>94</v>
      </c>
      <c r="D27" s="13" t="s">
        <v>95</v>
      </c>
      <c r="G27" s="13" t="s">
        <v>96</v>
      </c>
      <c r="M27" s="13" t="s">
        <v>97</v>
      </c>
      <c r="R27" s="14"/>
    </row>
    <row r="28" spans="1:20" ht="12" customHeight="1" x14ac:dyDescent="0.2">
      <c r="A28" s="13" t="s">
        <v>98</v>
      </c>
      <c r="D28" s="13" t="s">
        <v>99</v>
      </c>
      <c r="G28" s="13" t="s">
        <v>100</v>
      </c>
      <c r="M28" s="13" t="s">
        <v>101</v>
      </c>
      <c r="R28" s="14"/>
      <c r="S28" s="13"/>
      <c r="T28" s="13"/>
    </row>
    <row r="29" spans="1:20" ht="12" customHeight="1" x14ac:dyDescent="0.2">
      <c r="A29" s="13" t="s">
        <v>102</v>
      </c>
      <c r="G29" s="13" t="s">
        <v>103</v>
      </c>
      <c r="R29" s="14"/>
      <c r="S29" s="13"/>
      <c r="T29" s="13"/>
    </row>
    <row r="30" spans="1:20" ht="12" customHeight="1" x14ac:dyDescent="0.2">
      <c r="A30" s="13" t="s">
        <v>104</v>
      </c>
      <c r="G30" s="13" t="s">
        <v>105</v>
      </c>
      <c r="R30" s="14"/>
      <c r="S30" s="13"/>
      <c r="T30" s="13"/>
    </row>
    <row r="31" spans="1:20" ht="12" customHeight="1" x14ac:dyDescent="0.2"/>
    <row r="32" spans="1:20" ht="12" customHeight="1" x14ac:dyDescent="0.2">
      <c r="A32" s="46" t="s">
        <v>106</v>
      </c>
      <c r="S32" s="13"/>
      <c r="T32" s="13"/>
    </row>
    <row r="33" spans="1:20" ht="12" customHeight="1" x14ac:dyDescent="0.2">
      <c r="A33" s="13" t="s">
        <v>192</v>
      </c>
      <c r="S33" s="13"/>
      <c r="T33" s="13"/>
    </row>
    <row r="34" spans="1:20" ht="12" customHeight="1" x14ac:dyDescent="0.2">
      <c r="A34" s="13" t="s">
        <v>108</v>
      </c>
      <c r="S34" s="13"/>
      <c r="T34" s="13"/>
    </row>
    <row r="35" spans="1:20" ht="12" customHeight="1" x14ac:dyDescent="0.2">
      <c r="A35" s="13" t="s">
        <v>109</v>
      </c>
      <c r="S35" s="13"/>
      <c r="T35" s="13"/>
    </row>
    <row r="36" spans="1:20" ht="12" customHeight="1" x14ac:dyDescent="0.2">
      <c r="A36" s="13" t="s">
        <v>110</v>
      </c>
      <c r="S36" s="13"/>
      <c r="T36" s="13"/>
    </row>
    <row r="37" spans="1:20" ht="12" customHeight="1" x14ac:dyDescent="0.2">
      <c r="A37" s="13" t="s">
        <v>111</v>
      </c>
      <c r="S37" s="13"/>
      <c r="T37" s="13"/>
    </row>
    <row r="38" spans="1:20" ht="12" customHeight="1" x14ac:dyDescent="0.2"/>
    <row r="39" spans="1:20" ht="12" customHeight="1" x14ac:dyDescent="0.2"/>
  </sheetData>
  <sheetProtection algorithmName="SHA-512" hashValue="K+I3ESIihuCRGUBCkXIF9XJRjr8ywdet1y4+qPLE5CD19MSqL84+ejoKKkK0vhbhSPPzWG7JzapQ1yOddUvM8Q==" saltValue="lWBGLNKAz4IQN+J1ypQnbA==" spinCount="100000" sheet="1" objects="1" scenarios="1"/>
  <mergeCells count="22">
    <mergeCell ref="A7:T7"/>
    <mergeCell ref="A12:T12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  <mergeCell ref="A1:T1"/>
    <mergeCell ref="A2:T2"/>
    <mergeCell ref="A4:F4"/>
    <mergeCell ref="G4:R4"/>
    <mergeCell ref="S4:T4"/>
    <mergeCell ref="A3:T3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T39"/>
  <sheetViews>
    <sheetView workbookViewId="0">
      <selection sqref="A1:T1"/>
    </sheetView>
  </sheetViews>
  <sheetFormatPr defaultColWidth="9.140625" defaultRowHeight="12" x14ac:dyDescent="0.2"/>
  <cols>
    <col min="1" max="1" width="36.28515625" style="13" customWidth="1"/>
    <col min="2" max="3" width="11.7109375" style="13" customWidth="1"/>
    <col min="4" max="6" width="5" style="13" customWidth="1"/>
    <col min="7" max="18" width="3.7109375" style="13" customWidth="1"/>
    <col min="19" max="20" width="5.5703125" style="14" customWidth="1"/>
    <col min="21" max="39" width="4" style="13" customWidth="1"/>
    <col min="40" max="16384" width="9.140625" style="13"/>
  </cols>
  <sheetData>
    <row r="1" spans="1:20" ht="16.5" customHeight="1" thickTop="1" x14ac:dyDescent="0.2">
      <c r="A1" s="524" t="s">
        <v>431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ht="15.75" customHeight="1" thickBot="1" x14ac:dyDescent="0.25">
      <c r="A3" s="663" t="s">
        <v>258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5"/>
    </row>
    <row r="4" spans="1:20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ht="18" customHeight="1" thickBot="1" x14ac:dyDescent="0.25">
      <c r="A5" s="670" t="s">
        <v>47</v>
      </c>
      <c r="B5" s="672" t="s">
        <v>48</v>
      </c>
      <c r="C5" s="674" t="s">
        <v>49</v>
      </c>
      <c r="D5" s="674" t="s">
        <v>50</v>
      </c>
      <c r="E5" s="674" t="s">
        <v>51</v>
      </c>
      <c r="F5" s="676" t="s">
        <v>52</v>
      </c>
      <c r="G5" s="533" t="s">
        <v>53</v>
      </c>
      <c r="H5" s="534"/>
      <c r="I5" s="678"/>
      <c r="J5" s="533" t="s">
        <v>54</v>
      </c>
      <c r="K5" s="534"/>
      <c r="L5" s="678"/>
      <c r="M5" s="533" t="s">
        <v>55</v>
      </c>
      <c r="N5" s="534"/>
      <c r="O5" s="678"/>
      <c r="P5" s="679" t="s">
        <v>56</v>
      </c>
      <c r="Q5" s="680"/>
      <c r="R5" s="681"/>
      <c r="S5" s="666" t="s">
        <v>57</v>
      </c>
      <c r="T5" s="668" t="s">
        <v>58</v>
      </c>
    </row>
    <row r="6" spans="1:20" ht="18" customHeight="1" thickBot="1" x14ac:dyDescent="0.25">
      <c r="A6" s="671"/>
      <c r="B6" s="673"/>
      <c r="C6" s="675"/>
      <c r="D6" s="675"/>
      <c r="E6" s="675"/>
      <c r="F6" s="677"/>
      <c r="G6" s="58" t="s">
        <v>59</v>
      </c>
      <c r="H6" s="59" t="s">
        <v>60</v>
      </c>
      <c r="I6" s="60" t="s">
        <v>61</v>
      </c>
      <c r="J6" s="58" t="s">
        <v>59</v>
      </c>
      <c r="K6" s="59" t="s">
        <v>60</v>
      </c>
      <c r="L6" s="60" t="s">
        <v>61</v>
      </c>
      <c r="M6" s="58" t="s">
        <v>59</v>
      </c>
      <c r="N6" s="59" t="s">
        <v>60</v>
      </c>
      <c r="O6" s="60" t="s">
        <v>61</v>
      </c>
      <c r="P6" s="58" t="s">
        <v>59</v>
      </c>
      <c r="Q6" s="59" t="s">
        <v>60</v>
      </c>
      <c r="R6" s="61" t="s">
        <v>61</v>
      </c>
      <c r="S6" s="667"/>
      <c r="T6" s="669"/>
    </row>
    <row r="7" spans="1:20" ht="13.5" customHeight="1" thickTop="1" thickBot="1" x14ac:dyDescent="0.25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409</v>
      </c>
      <c r="B8" s="158" t="s">
        <v>410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1</v>
      </c>
      <c r="H8" s="223">
        <v>9</v>
      </c>
      <c r="I8" s="50" t="s">
        <v>67</v>
      </c>
      <c r="J8" s="222">
        <v>1</v>
      </c>
      <c r="K8" s="223">
        <v>9</v>
      </c>
      <c r="L8" s="182" t="s">
        <v>68</v>
      </c>
      <c r="M8" s="222">
        <v>1</v>
      </c>
      <c r="N8" s="223">
        <v>9</v>
      </c>
      <c r="O8" s="50" t="s">
        <v>67</v>
      </c>
      <c r="P8" s="222">
        <v>1</v>
      </c>
      <c r="Q8" s="223">
        <v>9</v>
      </c>
      <c r="R8" s="182" t="s">
        <v>67</v>
      </c>
      <c r="S8" s="241">
        <f t="shared" ref="S8:S15" si="0">SUM(G8,J8,M8,P8)*15</f>
        <v>60</v>
      </c>
      <c r="T8" s="196">
        <f t="shared" ref="T8:T15" si="1">SUM(H8,K8,N8,Q8)</f>
        <v>36</v>
      </c>
    </row>
    <row r="9" spans="1:20" ht="13.5" customHeight="1" x14ac:dyDescent="0.2">
      <c r="A9" s="183" t="s">
        <v>411</v>
      </c>
      <c r="B9" s="251" t="s">
        <v>412</v>
      </c>
      <c r="C9" s="184" t="s">
        <v>65</v>
      </c>
      <c r="D9" s="184" t="s">
        <v>70</v>
      </c>
      <c r="E9" s="25" t="s">
        <v>67</v>
      </c>
      <c r="F9" s="185">
        <v>45</v>
      </c>
      <c r="G9" s="186">
        <v>2</v>
      </c>
      <c r="H9" s="187">
        <v>5</v>
      </c>
      <c r="I9" s="11" t="s">
        <v>67</v>
      </c>
      <c r="J9" s="186">
        <v>2</v>
      </c>
      <c r="K9" s="187">
        <v>5</v>
      </c>
      <c r="L9" s="11" t="s">
        <v>67</v>
      </c>
      <c r="M9" s="186"/>
      <c r="N9" s="187"/>
      <c r="O9" s="8"/>
      <c r="P9" s="186"/>
      <c r="Q9" s="187"/>
      <c r="R9" s="188"/>
      <c r="S9" s="236">
        <f t="shared" si="0"/>
        <v>60</v>
      </c>
      <c r="T9" s="189">
        <f t="shared" si="1"/>
        <v>10</v>
      </c>
    </row>
    <row r="10" spans="1:20" ht="13.5" customHeight="1" x14ac:dyDescent="0.2">
      <c r="A10" s="7" t="s">
        <v>417</v>
      </c>
      <c r="B10" s="251" t="s">
        <v>418</v>
      </c>
      <c r="C10" s="184"/>
      <c r="D10" s="184" t="s">
        <v>70</v>
      </c>
      <c r="E10" s="25" t="s">
        <v>74</v>
      </c>
      <c r="F10" s="185">
        <v>45</v>
      </c>
      <c r="G10" s="186">
        <v>2</v>
      </c>
      <c r="H10" s="187">
        <v>5</v>
      </c>
      <c r="I10" s="11" t="s">
        <v>67</v>
      </c>
      <c r="J10" s="186">
        <v>2</v>
      </c>
      <c r="K10" s="187">
        <v>5</v>
      </c>
      <c r="L10" s="11" t="s">
        <v>67</v>
      </c>
      <c r="M10" s="186"/>
      <c r="N10" s="187"/>
      <c r="O10" s="8"/>
      <c r="P10" s="186"/>
      <c r="Q10" s="187"/>
      <c r="R10" s="188"/>
      <c r="S10" s="236">
        <f>SUM(G10,J10,M10,P10)*15</f>
        <v>60</v>
      </c>
      <c r="T10" s="189">
        <f>SUM(H10,K10,N10,Q10)</f>
        <v>10</v>
      </c>
    </row>
    <row r="11" spans="1:20" ht="13.5" customHeight="1" thickBot="1" x14ac:dyDescent="0.25">
      <c r="A11" s="26" t="s">
        <v>78</v>
      </c>
      <c r="B11" s="163" t="s">
        <v>79</v>
      </c>
      <c r="C11" s="164" t="s">
        <v>65</v>
      </c>
      <c r="D11" s="164" t="s">
        <v>70</v>
      </c>
      <c r="E11" s="29" t="s">
        <v>77</v>
      </c>
      <c r="F11" s="165">
        <v>45</v>
      </c>
      <c r="G11" s="166"/>
      <c r="H11" s="167"/>
      <c r="I11" s="168"/>
      <c r="J11" s="166"/>
      <c r="K11" s="167"/>
      <c r="L11" s="168"/>
      <c r="M11" s="166">
        <v>2</v>
      </c>
      <c r="N11" s="167">
        <v>2</v>
      </c>
      <c r="O11" s="168" t="s">
        <v>67</v>
      </c>
      <c r="P11" s="166">
        <v>2</v>
      </c>
      <c r="Q11" s="167">
        <v>2</v>
      </c>
      <c r="R11" s="168" t="s">
        <v>67</v>
      </c>
      <c r="S11" s="35">
        <f>SUM(G11,J11,M11,P11)*15</f>
        <v>60</v>
      </c>
      <c r="T11" s="169">
        <f>SUM(H11,K11,N11,Q11)</f>
        <v>4</v>
      </c>
    </row>
    <row r="12" spans="1:20" ht="13.5" customHeight="1" thickTop="1" thickBot="1" x14ac:dyDescent="0.25">
      <c r="A12" s="682" t="s">
        <v>432</v>
      </c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4"/>
    </row>
    <row r="13" spans="1:20" ht="13.5" customHeight="1" x14ac:dyDescent="0.2">
      <c r="A13" s="210" t="s">
        <v>433</v>
      </c>
      <c r="B13" s="158" t="s">
        <v>434</v>
      </c>
      <c r="C13" s="191" t="s">
        <v>65</v>
      </c>
      <c r="D13" s="191" t="s">
        <v>70</v>
      </c>
      <c r="E13" s="27" t="s">
        <v>67</v>
      </c>
      <c r="F13" s="192">
        <v>45</v>
      </c>
      <c r="G13" s="222">
        <v>2</v>
      </c>
      <c r="H13" s="223">
        <v>4</v>
      </c>
      <c r="I13" s="11" t="s">
        <v>67</v>
      </c>
      <c r="J13" s="222">
        <v>2</v>
      </c>
      <c r="K13" s="223">
        <v>4</v>
      </c>
      <c r="L13" s="182" t="s">
        <v>68</v>
      </c>
      <c r="M13" s="222">
        <v>2</v>
      </c>
      <c r="N13" s="223">
        <v>4</v>
      </c>
      <c r="O13" s="11" t="s">
        <v>67</v>
      </c>
      <c r="P13" s="222">
        <v>2</v>
      </c>
      <c r="Q13" s="223">
        <v>4</v>
      </c>
      <c r="R13" s="182" t="s">
        <v>68</v>
      </c>
      <c r="S13" s="241">
        <f t="shared" si="0"/>
        <v>120</v>
      </c>
      <c r="T13" s="196">
        <f t="shared" si="1"/>
        <v>16</v>
      </c>
    </row>
    <row r="14" spans="1:20" ht="13.5" customHeight="1" x14ac:dyDescent="0.2">
      <c r="A14" s="183" t="s">
        <v>435</v>
      </c>
      <c r="B14" s="251" t="s">
        <v>436</v>
      </c>
      <c r="C14" s="184"/>
      <c r="D14" s="184" t="s">
        <v>70</v>
      </c>
      <c r="E14" s="25" t="s">
        <v>67</v>
      </c>
      <c r="F14" s="185">
        <v>45</v>
      </c>
      <c r="G14" s="186"/>
      <c r="H14" s="187"/>
      <c r="I14" s="8"/>
      <c r="J14" s="186">
        <v>2</v>
      </c>
      <c r="K14" s="187">
        <v>3</v>
      </c>
      <c r="L14" s="188" t="s">
        <v>67</v>
      </c>
      <c r="M14" s="186"/>
      <c r="N14" s="187"/>
      <c r="O14" s="8"/>
      <c r="P14" s="186"/>
      <c r="Q14" s="187"/>
      <c r="R14" s="188"/>
      <c r="S14" s="236">
        <f t="shared" si="0"/>
        <v>30</v>
      </c>
      <c r="T14" s="189">
        <f t="shared" si="1"/>
        <v>3</v>
      </c>
    </row>
    <row r="15" spans="1:20" ht="13.5" customHeight="1" x14ac:dyDescent="0.2">
      <c r="A15" s="183" t="s">
        <v>415</v>
      </c>
      <c r="B15" s="251" t="s">
        <v>437</v>
      </c>
      <c r="C15" s="184"/>
      <c r="D15" s="184" t="s">
        <v>70</v>
      </c>
      <c r="E15" s="25" t="s">
        <v>67</v>
      </c>
      <c r="F15" s="185">
        <v>45</v>
      </c>
      <c r="G15" s="186"/>
      <c r="H15" s="187"/>
      <c r="I15" s="8"/>
      <c r="J15" s="186"/>
      <c r="K15" s="187"/>
      <c r="L15" s="188"/>
      <c r="M15" s="186">
        <v>2</v>
      </c>
      <c r="N15" s="187">
        <v>3</v>
      </c>
      <c r="O15" s="8" t="s">
        <v>67</v>
      </c>
      <c r="P15" s="186"/>
      <c r="Q15" s="187"/>
      <c r="R15" s="188"/>
      <c r="S15" s="236">
        <f t="shared" si="0"/>
        <v>30</v>
      </c>
      <c r="T15" s="189">
        <f t="shared" si="1"/>
        <v>3</v>
      </c>
    </row>
    <row r="16" spans="1:20" ht="13.5" customHeight="1" thickBot="1" x14ac:dyDescent="0.25">
      <c r="A16" s="162" t="s">
        <v>438</v>
      </c>
      <c r="B16" s="163" t="s">
        <v>439</v>
      </c>
      <c r="C16" s="164" t="s">
        <v>65</v>
      </c>
      <c r="D16" s="164" t="s">
        <v>70</v>
      </c>
      <c r="E16" s="29" t="s">
        <v>77</v>
      </c>
      <c r="F16" s="165">
        <v>45</v>
      </c>
      <c r="G16" s="166">
        <v>2</v>
      </c>
      <c r="H16" s="167">
        <v>5</v>
      </c>
      <c r="I16" s="30" t="s">
        <v>67</v>
      </c>
      <c r="J16" s="166">
        <v>2</v>
      </c>
      <c r="K16" s="167">
        <v>5</v>
      </c>
      <c r="L16" s="168" t="s">
        <v>68</v>
      </c>
      <c r="M16" s="166"/>
      <c r="N16" s="167"/>
      <c r="O16" s="30"/>
      <c r="P16" s="166"/>
      <c r="Q16" s="167"/>
      <c r="R16" s="168"/>
      <c r="S16" s="35">
        <f>SUM(G16,J16,M16,P16)*15</f>
        <v>60</v>
      </c>
      <c r="T16" s="169">
        <f>SUM(H16,K16,N16,Q16)</f>
        <v>10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93"/>
      <c r="H18" s="194"/>
      <c r="I18" s="195"/>
      <c r="J18" s="193"/>
      <c r="K18" s="194"/>
      <c r="L18" s="195"/>
      <c r="M18" s="193"/>
      <c r="N18" s="194">
        <v>6</v>
      </c>
      <c r="O18" s="195"/>
      <c r="P18" s="193"/>
      <c r="Q18" s="194">
        <v>7</v>
      </c>
      <c r="R18" s="24"/>
      <c r="S18" s="33"/>
      <c r="T18" s="160">
        <f t="shared" ref="T18" si="2">SUM(H18,K18,N18,Q18)</f>
        <v>13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3">SUM(G19,J19,M19,P19)*15</f>
        <v>0</v>
      </c>
      <c r="T19" s="22">
        <f>SUM(H19,K19,N19,Q19)</f>
        <v>15</v>
      </c>
    </row>
    <row r="20" spans="1:20" ht="13.5" customHeight="1" thickTop="1" thickBot="1" x14ac:dyDescent="0.3">
      <c r="A20" s="478" t="s">
        <v>85</v>
      </c>
      <c r="B20" s="479"/>
      <c r="C20" s="479"/>
      <c r="D20" s="479"/>
      <c r="E20" s="479"/>
      <c r="F20" s="523"/>
      <c r="G20" s="64">
        <f>SUM(G8:G19)</f>
        <v>9</v>
      </c>
      <c r="H20" s="62">
        <f t="shared" ref="H20:T20" si="4">SUM(H8:H19)</f>
        <v>28</v>
      </c>
      <c r="I20" s="63"/>
      <c r="J20" s="64">
        <f t="shared" si="4"/>
        <v>11</v>
      </c>
      <c r="K20" s="62">
        <f t="shared" si="4"/>
        <v>31</v>
      </c>
      <c r="L20" s="63"/>
      <c r="M20" s="64">
        <f t="shared" si="4"/>
        <v>7</v>
      </c>
      <c r="N20" s="62">
        <f t="shared" si="4"/>
        <v>31</v>
      </c>
      <c r="O20" s="63"/>
      <c r="P20" s="64">
        <f t="shared" si="4"/>
        <v>5</v>
      </c>
      <c r="Q20" s="62">
        <f t="shared" si="4"/>
        <v>30</v>
      </c>
      <c r="R20" s="63"/>
      <c r="S20" s="226">
        <f t="shared" si="4"/>
        <v>480</v>
      </c>
      <c r="T20" s="65">
        <f t="shared" si="4"/>
        <v>120</v>
      </c>
    </row>
    <row r="21" spans="1:20" ht="12" customHeight="1" thickTop="1" x14ac:dyDescent="0.2"/>
    <row r="22" spans="1:20" ht="12" customHeight="1" x14ac:dyDescent="0.2">
      <c r="A22" s="13" t="s">
        <v>86</v>
      </c>
    </row>
    <row r="23" spans="1:20" ht="12" customHeight="1" x14ac:dyDescent="0.2">
      <c r="A23" s="13" t="s">
        <v>87</v>
      </c>
    </row>
    <row r="24" spans="1:20" ht="12" customHeight="1" x14ac:dyDescent="0.2">
      <c r="A24" s="13" t="s">
        <v>88</v>
      </c>
    </row>
    <row r="25" spans="1:20" ht="12" customHeight="1" x14ac:dyDescent="0.2"/>
    <row r="26" spans="1:20" ht="12" customHeight="1" x14ac:dyDescent="0.2">
      <c r="A26" s="46" t="s">
        <v>89</v>
      </c>
    </row>
    <row r="27" spans="1:20" ht="12" customHeight="1" x14ac:dyDescent="0.2">
      <c r="A27" s="13" t="s">
        <v>90</v>
      </c>
      <c r="D27" s="13" t="s">
        <v>91</v>
      </c>
      <c r="G27" s="13" t="s">
        <v>92</v>
      </c>
      <c r="M27" s="13" t="s">
        <v>93</v>
      </c>
      <c r="R27" s="14"/>
      <c r="S27" s="13"/>
      <c r="T27" s="13"/>
    </row>
    <row r="28" spans="1:20" ht="12" customHeight="1" x14ac:dyDescent="0.2">
      <c r="A28" s="13" t="s">
        <v>94</v>
      </c>
      <c r="D28" s="13" t="s">
        <v>95</v>
      </c>
      <c r="G28" s="13" t="s">
        <v>96</v>
      </c>
      <c r="M28" s="13" t="s">
        <v>97</v>
      </c>
      <c r="R28" s="14"/>
      <c r="S28" s="13"/>
      <c r="T28" s="13"/>
    </row>
    <row r="29" spans="1:20" ht="12" customHeight="1" x14ac:dyDescent="0.2">
      <c r="A29" s="13" t="s">
        <v>98</v>
      </c>
      <c r="D29" s="13" t="s">
        <v>99</v>
      </c>
      <c r="G29" s="13" t="s">
        <v>100</v>
      </c>
      <c r="M29" s="13" t="s">
        <v>101</v>
      </c>
      <c r="R29" s="14"/>
      <c r="S29" s="13"/>
      <c r="T29" s="13"/>
    </row>
    <row r="30" spans="1:20" ht="12" customHeight="1" x14ac:dyDescent="0.2">
      <c r="A30" s="13" t="s">
        <v>102</v>
      </c>
      <c r="G30" s="13" t="s">
        <v>103</v>
      </c>
      <c r="R30" s="14"/>
      <c r="S30" s="13"/>
      <c r="T30" s="13"/>
    </row>
    <row r="31" spans="1:20" ht="12" customHeight="1" x14ac:dyDescent="0.2">
      <c r="A31" s="13" t="s">
        <v>104</v>
      </c>
      <c r="G31" s="13" t="s">
        <v>105</v>
      </c>
      <c r="R31" s="14"/>
      <c r="S31" s="13"/>
      <c r="T31" s="13"/>
    </row>
    <row r="32" spans="1:20" ht="12" customHeight="1" x14ac:dyDescent="0.2"/>
    <row r="33" spans="1:20" ht="12" customHeight="1" x14ac:dyDescent="0.2">
      <c r="A33" s="46" t="s">
        <v>106</v>
      </c>
      <c r="S33" s="13"/>
      <c r="T33" s="13"/>
    </row>
    <row r="34" spans="1:20" ht="12" customHeight="1" x14ac:dyDescent="0.2">
      <c r="A34" s="13" t="s">
        <v>192</v>
      </c>
      <c r="S34" s="13"/>
      <c r="T34" s="13"/>
    </row>
    <row r="35" spans="1:20" ht="12" customHeight="1" x14ac:dyDescent="0.2">
      <c r="A35" s="13" t="s">
        <v>108</v>
      </c>
      <c r="S35" s="13"/>
      <c r="T35" s="13"/>
    </row>
    <row r="36" spans="1:20" ht="12" customHeight="1" x14ac:dyDescent="0.2">
      <c r="A36" s="13" t="s">
        <v>109</v>
      </c>
      <c r="S36" s="13"/>
      <c r="T36" s="13"/>
    </row>
    <row r="37" spans="1:20" ht="12" customHeight="1" x14ac:dyDescent="0.2">
      <c r="A37" s="13" t="s">
        <v>110</v>
      </c>
      <c r="S37" s="13"/>
      <c r="T37" s="13"/>
    </row>
    <row r="38" spans="1:20" ht="12" customHeight="1" x14ac:dyDescent="0.2">
      <c r="A38" s="13" t="s">
        <v>111</v>
      </c>
      <c r="S38" s="13"/>
      <c r="T38" s="13"/>
    </row>
    <row r="39" spans="1:20" ht="12" customHeight="1" x14ac:dyDescent="0.2"/>
  </sheetData>
  <sheetProtection algorithmName="SHA-512" hashValue="7u+qnDuFOGAk6pg4/tpM39i6oO2UTtsv0YTA+E6A/F/xQl+18m5Fl1wTNpgzaTyjw+6sn7FnWttFErV/9NHEZg==" saltValue="/ixXZyzFKbYvz5YGMp+vBA==" spinCount="100000" sheet="1" objects="1" scenarios="1"/>
  <mergeCells count="22">
    <mergeCell ref="A7:T7"/>
    <mergeCell ref="A12:T12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  <mergeCell ref="A1:T1"/>
    <mergeCell ref="A2:T2"/>
    <mergeCell ref="A4:F4"/>
    <mergeCell ref="G4:R4"/>
    <mergeCell ref="S4:T4"/>
    <mergeCell ref="A3:T3"/>
  </mergeCells>
  <printOptions horizontalCentered="1"/>
  <pageMargins left="0.47244094488188981" right="0.47244094488188981" top="0.70866141732283472" bottom="0.70866141732283472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</sheetPr>
  <dimension ref="A1:T37"/>
  <sheetViews>
    <sheetView workbookViewId="0">
      <selection sqref="A1:T1"/>
    </sheetView>
  </sheetViews>
  <sheetFormatPr defaultColWidth="9.140625" defaultRowHeight="12" x14ac:dyDescent="0.2"/>
  <cols>
    <col min="1" max="1" width="36.85546875" style="81" customWidth="1"/>
    <col min="2" max="2" width="11.7109375" style="81" customWidth="1"/>
    <col min="3" max="3" width="11.2851562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379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685" t="s">
        <v>44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7"/>
    </row>
    <row r="4" spans="1:20" ht="18" customHeight="1" x14ac:dyDescent="0.2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183" t="s">
        <v>380</v>
      </c>
      <c r="B8" s="82" t="s">
        <v>381</v>
      </c>
      <c r="C8" s="243"/>
      <c r="D8" s="243" t="s">
        <v>70</v>
      </c>
      <c r="E8" s="83" t="s">
        <v>74</v>
      </c>
      <c r="F8" s="244">
        <v>45</v>
      </c>
      <c r="G8" s="245">
        <v>3</v>
      </c>
      <c r="H8" s="246">
        <v>7</v>
      </c>
      <c r="I8" s="247" t="s">
        <v>67</v>
      </c>
      <c r="J8" s="245">
        <v>3</v>
      </c>
      <c r="K8" s="246">
        <v>7</v>
      </c>
      <c r="L8" s="188" t="s">
        <v>68</v>
      </c>
      <c r="M8" s="245">
        <v>3</v>
      </c>
      <c r="N8" s="246">
        <v>7</v>
      </c>
      <c r="O8" s="247" t="s">
        <v>67</v>
      </c>
      <c r="P8" s="245">
        <v>3</v>
      </c>
      <c r="Q8" s="246">
        <v>7</v>
      </c>
      <c r="R8" s="188" t="s">
        <v>68</v>
      </c>
      <c r="S8" s="101">
        <f t="shared" ref="S8:S14" si="0">SUM(G8,J8,M8,P8)*15</f>
        <v>180</v>
      </c>
      <c r="T8" s="249">
        <f t="shared" ref="T8:T14" si="1">SUM(H8,K8,N8,Q8)</f>
        <v>28</v>
      </c>
    </row>
    <row r="9" spans="1:20" ht="13.5" customHeight="1" x14ac:dyDescent="0.2">
      <c r="A9" s="183" t="s">
        <v>382</v>
      </c>
      <c r="B9" s="82" t="s">
        <v>383</v>
      </c>
      <c r="C9" s="243"/>
      <c r="D9" s="243" t="s">
        <v>70</v>
      </c>
      <c r="E9" s="83" t="s">
        <v>74</v>
      </c>
      <c r="F9" s="244">
        <v>45</v>
      </c>
      <c r="G9" s="245">
        <v>2</v>
      </c>
      <c r="H9" s="246">
        <v>4</v>
      </c>
      <c r="I9" s="247" t="s">
        <v>68</v>
      </c>
      <c r="J9" s="245">
        <v>2</v>
      </c>
      <c r="K9" s="246">
        <v>4</v>
      </c>
      <c r="L9" s="100" t="s">
        <v>68</v>
      </c>
      <c r="M9" s="245">
        <v>2</v>
      </c>
      <c r="N9" s="246">
        <v>4</v>
      </c>
      <c r="O9" s="247" t="s">
        <v>68</v>
      </c>
      <c r="P9" s="245">
        <v>2</v>
      </c>
      <c r="Q9" s="246">
        <v>4</v>
      </c>
      <c r="R9" s="100" t="s">
        <v>68</v>
      </c>
      <c r="S9" s="101">
        <f t="shared" si="0"/>
        <v>120</v>
      </c>
      <c r="T9" s="249">
        <f t="shared" si="1"/>
        <v>16</v>
      </c>
    </row>
    <row r="10" spans="1:20" ht="13.5" customHeight="1" x14ac:dyDescent="0.2">
      <c r="A10" s="183" t="s">
        <v>384</v>
      </c>
      <c r="B10" s="82" t="s">
        <v>385</v>
      </c>
      <c r="C10" s="243"/>
      <c r="D10" s="243" t="s">
        <v>70</v>
      </c>
      <c r="E10" s="83" t="s">
        <v>77</v>
      </c>
      <c r="F10" s="244">
        <v>45</v>
      </c>
      <c r="G10" s="245">
        <v>2</v>
      </c>
      <c r="H10" s="246">
        <v>4</v>
      </c>
      <c r="I10" s="247" t="s">
        <v>67</v>
      </c>
      <c r="J10" s="245">
        <v>2</v>
      </c>
      <c r="K10" s="246">
        <v>4</v>
      </c>
      <c r="L10" s="188" t="s">
        <v>67</v>
      </c>
      <c r="M10" s="245">
        <v>2</v>
      </c>
      <c r="N10" s="246">
        <v>4</v>
      </c>
      <c r="O10" s="247" t="s">
        <v>67</v>
      </c>
      <c r="P10" s="245">
        <v>2</v>
      </c>
      <c r="Q10" s="246">
        <v>4</v>
      </c>
      <c r="R10" s="188" t="s">
        <v>67</v>
      </c>
      <c r="S10" s="101">
        <f t="shared" si="0"/>
        <v>120</v>
      </c>
      <c r="T10" s="249">
        <f t="shared" si="1"/>
        <v>16</v>
      </c>
    </row>
    <row r="11" spans="1:20" ht="13.5" customHeight="1" x14ac:dyDescent="0.2">
      <c r="A11" s="183" t="s">
        <v>386</v>
      </c>
      <c r="B11" s="82" t="s">
        <v>387</v>
      </c>
      <c r="C11" s="243"/>
      <c r="D11" s="243" t="s">
        <v>70</v>
      </c>
      <c r="E11" s="83" t="s">
        <v>77</v>
      </c>
      <c r="F11" s="244">
        <v>45</v>
      </c>
      <c r="G11" s="245"/>
      <c r="H11" s="246"/>
      <c r="I11" s="247"/>
      <c r="J11" s="245"/>
      <c r="K11" s="246"/>
      <c r="L11" s="100"/>
      <c r="M11" s="245">
        <v>2</v>
      </c>
      <c r="N11" s="246">
        <v>4</v>
      </c>
      <c r="O11" s="247" t="s">
        <v>67</v>
      </c>
      <c r="P11" s="245">
        <v>2</v>
      </c>
      <c r="Q11" s="246">
        <v>4</v>
      </c>
      <c r="R11" s="100" t="s">
        <v>68</v>
      </c>
      <c r="S11" s="101">
        <f t="shared" si="0"/>
        <v>60</v>
      </c>
      <c r="T11" s="249">
        <f t="shared" si="1"/>
        <v>8</v>
      </c>
    </row>
    <row r="12" spans="1:20" ht="13.5" customHeight="1" x14ac:dyDescent="0.2">
      <c r="A12" s="183" t="s">
        <v>388</v>
      </c>
      <c r="B12" s="82" t="s">
        <v>389</v>
      </c>
      <c r="C12" s="243"/>
      <c r="D12" s="243" t="s">
        <v>70</v>
      </c>
      <c r="E12" s="83" t="s">
        <v>77</v>
      </c>
      <c r="F12" s="244">
        <v>45</v>
      </c>
      <c r="G12" s="245">
        <v>2</v>
      </c>
      <c r="H12" s="246">
        <v>4</v>
      </c>
      <c r="I12" s="247" t="s">
        <v>67</v>
      </c>
      <c r="J12" s="245"/>
      <c r="K12" s="246"/>
      <c r="L12" s="188"/>
      <c r="M12" s="245"/>
      <c r="N12" s="246"/>
      <c r="O12" s="247"/>
      <c r="P12" s="245"/>
      <c r="Q12" s="246"/>
      <c r="R12" s="188"/>
      <c r="S12" s="101">
        <f t="shared" si="0"/>
        <v>30</v>
      </c>
      <c r="T12" s="249">
        <f t="shared" si="1"/>
        <v>4</v>
      </c>
    </row>
    <row r="13" spans="1:20" ht="13.5" customHeight="1" x14ac:dyDescent="0.2">
      <c r="A13" s="183" t="s">
        <v>390</v>
      </c>
      <c r="B13" s="82" t="s">
        <v>391</v>
      </c>
      <c r="C13" s="243"/>
      <c r="D13" s="243" t="s">
        <v>70</v>
      </c>
      <c r="E13" s="83" t="s">
        <v>77</v>
      </c>
      <c r="F13" s="244">
        <v>45</v>
      </c>
      <c r="G13" s="245"/>
      <c r="H13" s="246"/>
      <c r="I13" s="247"/>
      <c r="J13" s="245">
        <v>2</v>
      </c>
      <c r="K13" s="246">
        <v>4</v>
      </c>
      <c r="L13" s="100" t="s">
        <v>67</v>
      </c>
      <c r="M13" s="245"/>
      <c r="N13" s="246"/>
      <c r="O13" s="247"/>
      <c r="P13" s="245"/>
      <c r="Q13" s="246"/>
      <c r="R13" s="100"/>
      <c r="S13" s="101">
        <f t="shared" si="0"/>
        <v>30</v>
      </c>
      <c r="T13" s="249">
        <f t="shared" si="1"/>
        <v>4</v>
      </c>
    </row>
    <row r="14" spans="1:20" ht="13.5" customHeight="1" x14ac:dyDescent="0.2">
      <c r="A14" s="15" t="s">
        <v>392</v>
      </c>
      <c r="B14" s="89" t="s">
        <v>393</v>
      </c>
      <c r="C14" s="90"/>
      <c r="D14" s="90"/>
      <c r="E14" s="91"/>
      <c r="F14" s="84">
        <v>45</v>
      </c>
      <c r="G14" s="85"/>
      <c r="H14" s="86"/>
      <c r="I14" s="87"/>
      <c r="J14" s="85"/>
      <c r="K14" s="86"/>
      <c r="L14" s="88"/>
      <c r="M14" s="85">
        <v>1</v>
      </c>
      <c r="N14" s="86">
        <v>4</v>
      </c>
      <c r="O14" s="87" t="s">
        <v>67</v>
      </c>
      <c r="P14" s="85"/>
      <c r="Q14" s="86"/>
      <c r="R14" s="88"/>
      <c r="S14" s="242">
        <f t="shared" si="0"/>
        <v>15</v>
      </c>
      <c r="T14" s="92">
        <f t="shared" si="1"/>
        <v>4</v>
      </c>
    </row>
    <row r="15" spans="1:20" ht="13.5" customHeight="1" thickBot="1" x14ac:dyDescent="0.25">
      <c r="A15" s="26" t="s">
        <v>394</v>
      </c>
      <c r="B15" s="93" t="s">
        <v>395</v>
      </c>
      <c r="C15" s="123"/>
      <c r="D15" s="123" t="s">
        <v>70</v>
      </c>
      <c r="E15" s="124" t="s">
        <v>77</v>
      </c>
      <c r="F15" s="125">
        <v>45</v>
      </c>
      <c r="G15" s="126"/>
      <c r="H15" s="127"/>
      <c r="I15" s="128"/>
      <c r="J15" s="126"/>
      <c r="K15" s="127"/>
      <c r="L15" s="129"/>
      <c r="M15" s="126"/>
      <c r="N15" s="127"/>
      <c r="O15" s="128"/>
      <c r="P15" s="126">
        <v>2</v>
      </c>
      <c r="Q15" s="127">
        <v>3</v>
      </c>
      <c r="R15" s="129" t="s">
        <v>67</v>
      </c>
      <c r="S15" s="130">
        <f>SUM(G15,J15,M15,P15)*15</f>
        <v>30</v>
      </c>
      <c r="T15" s="131">
        <f>SUM(H15,K15,N15,Q15)</f>
        <v>3</v>
      </c>
    </row>
    <row r="16" spans="1:20" ht="13.5" customHeight="1" thickTop="1" thickBot="1" x14ac:dyDescent="0.25">
      <c r="A16" s="475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</row>
    <row r="17" spans="1:20" ht="13.5" customHeight="1" thickBot="1" x14ac:dyDescent="0.25">
      <c r="A17" s="211" t="s">
        <v>81</v>
      </c>
      <c r="B17" s="212"/>
      <c r="C17" s="213"/>
      <c r="D17" s="213"/>
      <c r="E17" s="213"/>
      <c r="F17" s="214"/>
      <c r="G17" s="215"/>
      <c r="H17" s="216">
        <v>9</v>
      </c>
      <c r="I17" s="217"/>
      <c r="J17" s="215"/>
      <c r="K17" s="216">
        <v>9</v>
      </c>
      <c r="L17" s="1"/>
      <c r="M17" s="215"/>
      <c r="N17" s="216">
        <v>2</v>
      </c>
      <c r="O17" s="217"/>
      <c r="P17" s="215"/>
      <c r="Q17" s="216">
        <v>2</v>
      </c>
      <c r="R17" s="23"/>
      <c r="S17" s="33"/>
      <c r="T17" s="160">
        <f t="shared" ref="T17" si="2">SUM(H17,K17,N17,Q17)</f>
        <v>22</v>
      </c>
    </row>
    <row r="18" spans="1:20" ht="13.5" customHeight="1" thickTop="1" thickBot="1" x14ac:dyDescent="0.25">
      <c r="A18" s="31" t="s">
        <v>396</v>
      </c>
      <c r="B18" s="250" t="s">
        <v>397</v>
      </c>
      <c r="C18" s="218"/>
      <c r="D18" s="218"/>
      <c r="E18" s="218" t="s">
        <v>84</v>
      </c>
      <c r="F18" s="219"/>
      <c r="G18" s="18"/>
      <c r="H18" s="19"/>
      <c r="I18" s="20"/>
      <c r="J18" s="18"/>
      <c r="K18" s="19"/>
      <c r="L18" s="20"/>
      <c r="M18" s="116">
        <v>0.5</v>
      </c>
      <c r="N18" s="117">
        <v>7</v>
      </c>
      <c r="O18" s="118" t="s">
        <v>67</v>
      </c>
      <c r="P18" s="116">
        <v>0.5</v>
      </c>
      <c r="Q18" s="117">
        <v>8</v>
      </c>
      <c r="R18" s="119" t="s">
        <v>67</v>
      </c>
      <c r="S18" s="34">
        <f t="shared" ref="S18" si="3">SUM(G18,J18,M18,P18)*15</f>
        <v>15</v>
      </c>
      <c r="T18" s="22">
        <f>SUM(H18,K18,N18,Q18)</f>
        <v>15</v>
      </c>
    </row>
    <row r="19" spans="1:20" ht="13.5" customHeight="1" thickTop="1" thickBot="1" x14ac:dyDescent="0.25">
      <c r="A19" s="520" t="s">
        <v>85</v>
      </c>
      <c r="B19" s="521"/>
      <c r="C19" s="521"/>
      <c r="D19" s="521"/>
      <c r="E19" s="521"/>
      <c r="F19" s="522"/>
      <c r="G19" s="132">
        <f>SUM(G8:G18)</f>
        <v>9</v>
      </c>
      <c r="H19" s="133">
        <f>SUM(H8:H18)</f>
        <v>28</v>
      </c>
      <c r="I19" s="134"/>
      <c r="J19" s="132">
        <f>SUM(J8:J18)</f>
        <v>9</v>
      </c>
      <c r="K19" s="133">
        <f>SUM(K8:K18)</f>
        <v>28</v>
      </c>
      <c r="L19" s="134"/>
      <c r="M19" s="132">
        <f>SUM(M8:M18)</f>
        <v>10.5</v>
      </c>
      <c r="N19" s="133">
        <f>SUM(N8:N18)</f>
        <v>32</v>
      </c>
      <c r="O19" s="134"/>
      <c r="P19" s="132">
        <f>SUM(P8:P18)</f>
        <v>11.5</v>
      </c>
      <c r="Q19" s="133">
        <f>SUM(Q8:Q18)</f>
        <v>32</v>
      </c>
      <c r="R19" s="134"/>
      <c r="S19" s="227">
        <f>SUM(S8:S18)</f>
        <v>600</v>
      </c>
      <c r="T19" s="135">
        <f>SUM(T8:T18)</f>
        <v>120</v>
      </c>
    </row>
    <row r="20" spans="1:20" ht="12.75" thickTop="1" x14ac:dyDescent="0.2"/>
    <row r="21" spans="1:20" x14ac:dyDescent="0.2">
      <c r="A21" s="81" t="s">
        <v>86</v>
      </c>
    </row>
    <row r="22" spans="1:20" x14ac:dyDescent="0.2">
      <c r="A22" s="81" t="s">
        <v>313</v>
      </c>
    </row>
    <row r="23" spans="1:20" x14ac:dyDescent="0.2">
      <c r="A23" s="81" t="s">
        <v>88</v>
      </c>
    </row>
    <row r="25" spans="1:20" x14ac:dyDescent="0.2">
      <c r="A25" s="224" t="s">
        <v>89</v>
      </c>
    </row>
    <row r="26" spans="1:20" x14ac:dyDescent="0.2">
      <c r="A26" s="13" t="s">
        <v>90</v>
      </c>
      <c r="D26" s="81" t="s">
        <v>91</v>
      </c>
      <c r="E26" s="13"/>
      <c r="G26" s="81" t="s">
        <v>92</v>
      </c>
      <c r="H26" s="13"/>
      <c r="K26" s="13"/>
      <c r="L26" s="13"/>
      <c r="M26" s="13" t="s">
        <v>93</v>
      </c>
      <c r="N26" s="13"/>
      <c r="P26" s="13"/>
      <c r="R26" s="14"/>
    </row>
    <row r="27" spans="1:20" x14ac:dyDescent="0.2">
      <c r="A27" s="13" t="s">
        <v>94</v>
      </c>
      <c r="D27" s="81" t="s">
        <v>95</v>
      </c>
      <c r="E27" s="13"/>
      <c r="G27" s="81" t="s">
        <v>96</v>
      </c>
      <c r="H27" s="13"/>
      <c r="K27" s="13"/>
      <c r="L27" s="13"/>
      <c r="M27" s="13" t="s">
        <v>97</v>
      </c>
      <c r="N27" s="13"/>
      <c r="P27" s="13"/>
      <c r="R27" s="14"/>
    </row>
    <row r="28" spans="1:20" x14ac:dyDescent="0.2">
      <c r="A28" s="81" t="s">
        <v>98</v>
      </c>
      <c r="D28" s="81" t="s">
        <v>99</v>
      </c>
      <c r="G28" s="81" t="s">
        <v>100</v>
      </c>
      <c r="M28" s="81" t="s">
        <v>101</v>
      </c>
      <c r="R28" s="94"/>
    </row>
    <row r="29" spans="1:20" x14ac:dyDescent="0.2">
      <c r="A29" s="81" t="s">
        <v>102</v>
      </c>
      <c r="G29" s="81" t="s">
        <v>103</v>
      </c>
      <c r="R29" s="94"/>
    </row>
    <row r="30" spans="1:20" x14ac:dyDescent="0.2">
      <c r="A30" s="81" t="s">
        <v>104</v>
      </c>
      <c r="G30" s="81" t="s">
        <v>105</v>
      </c>
      <c r="R30" s="94"/>
    </row>
    <row r="32" spans="1:20" x14ac:dyDescent="0.2">
      <c r="A32" s="224" t="s">
        <v>106</v>
      </c>
    </row>
    <row r="33" spans="1:1" s="81" customFormat="1" x14ac:dyDescent="0.2">
      <c r="A33" s="81" t="s">
        <v>130</v>
      </c>
    </row>
    <row r="34" spans="1:1" s="81" customFormat="1" x14ac:dyDescent="0.2">
      <c r="A34" s="81" t="s">
        <v>108</v>
      </c>
    </row>
    <row r="35" spans="1:1" s="81" customFormat="1" x14ac:dyDescent="0.2">
      <c r="A35" s="81" t="s">
        <v>109</v>
      </c>
    </row>
    <row r="36" spans="1:1" s="81" customFormat="1" x14ac:dyDescent="0.2">
      <c r="A36" s="81" t="s">
        <v>110</v>
      </c>
    </row>
    <row r="37" spans="1:1" s="81" customFormat="1" x14ac:dyDescent="0.2">
      <c r="A37" s="81" t="s">
        <v>111</v>
      </c>
    </row>
  </sheetData>
  <sheetProtection algorithmName="SHA-512" hashValue="U2CLcoL4/EgvD28S4w40Fl197iUko90dRFD0YS++7YjYHf2YETyngccVuGP8HoY5ZX00gxYUGfGUXT7cQcliDg==" saltValue="jkVpc8ZbdFLsoOgduCxzkA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T38"/>
  <sheetViews>
    <sheetView workbookViewId="0">
      <selection sqref="A1:T1"/>
    </sheetView>
  </sheetViews>
  <sheetFormatPr defaultColWidth="9.140625" defaultRowHeight="12" x14ac:dyDescent="0.2"/>
  <cols>
    <col min="1" max="1" width="35.570312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131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x14ac:dyDescent="0.2">
      <c r="A3" s="511" t="s">
        <v>132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x14ac:dyDescent="0.2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33" t="s">
        <v>133</v>
      </c>
      <c r="B8" s="158" t="s">
        <v>134</v>
      </c>
      <c r="C8" s="191" t="s">
        <v>65</v>
      </c>
      <c r="D8" s="191" t="s">
        <v>66</v>
      </c>
      <c r="E8" s="191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50" t="s">
        <v>68</v>
      </c>
      <c r="M8" s="222">
        <v>2</v>
      </c>
      <c r="N8" s="223">
        <v>9</v>
      </c>
      <c r="O8" s="50" t="s">
        <v>67</v>
      </c>
      <c r="P8" s="105">
        <v>2</v>
      </c>
      <c r="Q8" s="106">
        <v>9</v>
      </c>
      <c r="R8" s="107" t="s">
        <v>67</v>
      </c>
      <c r="S8" s="172">
        <f t="shared" ref="S8:S12" si="0">SUM(G8,J8,M8,P8)*15</f>
        <v>120</v>
      </c>
      <c r="T8" s="171">
        <f t="shared" ref="T8:T12" si="1">SUM(H8,K8,N8,Q8)</f>
        <v>36</v>
      </c>
    </row>
    <row r="9" spans="1:20" ht="13.5" customHeight="1" x14ac:dyDescent="0.2">
      <c r="A9" s="7" t="s">
        <v>135</v>
      </c>
      <c r="B9" s="251" t="s">
        <v>136</v>
      </c>
      <c r="C9" s="184" t="s">
        <v>65</v>
      </c>
      <c r="D9" s="184" t="s">
        <v>66</v>
      </c>
      <c r="E9" s="184" t="s">
        <v>67</v>
      </c>
      <c r="F9" s="185">
        <v>60</v>
      </c>
      <c r="G9" s="186">
        <v>0.5</v>
      </c>
      <c r="H9" s="187">
        <v>2</v>
      </c>
      <c r="I9" s="8" t="s">
        <v>67</v>
      </c>
      <c r="J9" s="186">
        <v>0.5</v>
      </c>
      <c r="K9" s="187">
        <v>2</v>
      </c>
      <c r="L9" s="8" t="s">
        <v>67</v>
      </c>
      <c r="M9" s="186">
        <v>0.5</v>
      </c>
      <c r="N9" s="187">
        <v>2</v>
      </c>
      <c r="O9" s="8" t="s">
        <v>67</v>
      </c>
      <c r="P9" s="245">
        <v>0.5</v>
      </c>
      <c r="Q9" s="246">
        <v>2</v>
      </c>
      <c r="R9" s="247" t="s">
        <v>67</v>
      </c>
      <c r="S9" s="248">
        <f t="shared" si="0"/>
        <v>30</v>
      </c>
      <c r="T9" s="249">
        <f t="shared" si="1"/>
        <v>8</v>
      </c>
    </row>
    <row r="10" spans="1:20" ht="13.5" customHeight="1" x14ac:dyDescent="0.2">
      <c r="A10" s="7" t="s">
        <v>137</v>
      </c>
      <c r="B10" s="82" t="s">
        <v>138</v>
      </c>
      <c r="C10" s="243"/>
      <c r="D10" s="243" t="s">
        <v>70</v>
      </c>
      <c r="E10" s="243" t="s">
        <v>77</v>
      </c>
      <c r="F10" s="244">
        <v>60</v>
      </c>
      <c r="G10" s="245">
        <v>1</v>
      </c>
      <c r="H10" s="246">
        <v>2</v>
      </c>
      <c r="I10" s="247" t="s">
        <v>67</v>
      </c>
      <c r="J10" s="245">
        <v>1</v>
      </c>
      <c r="K10" s="246">
        <v>2</v>
      </c>
      <c r="L10" s="100" t="s">
        <v>67</v>
      </c>
      <c r="M10" s="245">
        <v>1</v>
      </c>
      <c r="N10" s="246">
        <v>2</v>
      </c>
      <c r="O10" s="247" t="s">
        <v>67</v>
      </c>
      <c r="P10" s="245">
        <v>1</v>
      </c>
      <c r="Q10" s="246">
        <v>2</v>
      </c>
      <c r="R10" s="100" t="s">
        <v>67</v>
      </c>
      <c r="S10" s="248">
        <f t="shared" si="0"/>
        <v>60</v>
      </c>
      <c r="T10" s="249">
        <f t="shared" si="1"/>
        <v>8</v>
      </c>
    </row>
    <row r="11" spans="1:20" ht="13.5" customHeight="1" x14ac:dyDescent="0.2">
      <c r="A11" s="183" t="s">
        <v>139</v>
      </c>
      <c r="B11" s="82" t="s">
        <v>140</v>
      </c>
      <c r="C11" s="243"/>
      <c r="D11" s="243" t="s">
        <v>70</v>
      </c>
      <c r="E11" s="243" t="s">
        <v>67</v>
      </c>
      <c r="F11" s="244">
        <v>60</v>
      </c>
      <c r="G11" s="245">
        <v>1</v>
      </c>
      <c r="H11" s="246">
        <v>3</v>
      </c>
      <c r="I11" s="247" t="s">
        <v>67</v>
      </c>
      <c r="J11" s="245">
        <v>1</v>
      </c>
      <c r="K11" s="246">
        <v>3</v>
      </c>
      <c r="L11" s="188" t="s">
        <v>67</v>
      </c>
      <c r="M11" s="245">
        <v>1</v>
      </c>
      <c r="N11" s="246">
        <v>3</v>
      </c>
      <c r="O11" s="247" t="s">
        <v>67</v>
      </c>
      <c r="P11" s="245">
        <v>1</v>
      </c>
      <c r="Q11" s="246">
        <v>3</v>
      </c>
      <c r="R11" s="188" t="s">
        <v>67</v>
      </c>
      <c r="S11" s="248">
        <f t="shared" si="0"/>
        <v>60</v>
      </c>
      <c r="T11" s="249">
        <f t="shared" si="1"/>
        <v>12</v>
      </c>
    </row>
    <row r="12" spans="1:20" ht="13.5" customHeight="1" x14ac:dyDescent="0.2">
      <c r="A12" s="15" t="s">
        <v>141</v>
      </c>
      <c r="B12" s="159" t="s">
        <v>142</v>
      </c>
      <c r="C12" s="3" t="s">
        <v>65</v>
      </c>
      <c r="D12" s="3" t="s">
        <v>70</v>
      </c>
      <c r="E12" s="3" t="s">
        <v>77</v>
      </c>
      <c r="F12" s="4">
        <v>45</v>
      </c>
      <c r="G12" s="9">
        <v>2</v>
      </c>
      <c r="H12" s="10">
        <v>2</v>
      </c>
      <c r="I12" s="12" t="s">
        <v>67</v>
      </c>
      <c r="J12" s="9">
        <v>2</v>
      </c>
      <c r="K12" s="10">
        <v>2</v>
      </c>
      <c r="L12" s="12" t="s">
        <v>67</v>
      </c>
      <c r="M12" s="9"/>
      <c r="N12" s="10"/>
      <c r="O12" s="12"/>
      <c r="P12" s="9"/>
      <c r="Q12" s="10"/>
      <c r="R12" s="12"/>
      <c r="S12" s="32">
        <f t="shared" si="0"/>
        <v>60</v>
      </c>
      <c r="T12" s="6">
        <f t="shared" si="1"/>
        <v>4</v>
      </c>
    </row>
    <row r="13" spans="1:20" ht="13.5" customHeight="1" thickBot="1" x14ac:dyDescent="0.25">
      <c r="A13" s="197" t="s">
        <v>5</v>
      </c>
      <c r="B13" s="108" t="s">
        <v>143</v>
      </c>
      <c r="C13" s="109" t="s">
        <v>65</v>
      </c>
      <c r="D13" s="109" t="s">
        <v>66</v>
      </c>
      <c r="E13" s="109" t="s">
        <v>67</v>
      </c>
      <c r="F13" s="110">
        <v>60</v>
      </c>
      <c r="G13" s="111">
        <v>0.5</v>
      </c>
      <c r="H13" s="112">
        <v>2</v>
      </c>
      <c r="I13" s="110" t="s">
        <v>67</v>
      </c>
      <c r="J13" s="111">
        <v>0.5</v>
      </c>
      <c r="K13" s="112">
        <v>2</v>
      </c>
      <c r="L13" s="110" t="s">
        <v>68</v>
      </c>
      <c r="M13" s="111"/>
      <c r="N13" s="112"/>
      <c r="O13" s="113"/>
      <c r="P13" s="111"/>
      <c r="Q13" s="112"/>
      <c r="R13" s="5"/>
      <c r="S13" s="114">
        <f>SUM(G13,J13,M13,P13)*15</f>
        <v>15</v>
      </c>
      <c r="T13" s="115">
        <f>SUM(H13,K13,N13,Q13)</f>
        <v>4</v>
      </c>
    </row>
    <row r="14" spans="1:20" ht="13.5" customHeight="1" x14ac:dyDescent="0.2">
      <c r="A14" s="210" t="s">
        <v>72</v>
      </c>
      <c r="B14" s="158" t="s">
        <v>73</v>
      </c>
      <c r="C14" s="191"/>
      <c r="D14" s="191" t="s">
        <v>70</v>
      </c>
      <c r="E14" s="191" t="s">
        <v>74</v>
      </c>
      <c r="F14" s="192">
        <v>45</v>
      </c>
      <c r="G14" s="222">
        <v>2</v>
      </c>
      <c r="H14" s="223">
        <v>3</v>
      </c>
      <c r="I14" s="182" t="s">
        <v>68</v>
      </c>
      <c r="J14" s="222">
        <v>2</v>
      </c>
      <c r="K14" s="223">
        <v>3</v>
      </c>
      <c r="L14" s="182" t="s">
        <v>68</v>
      </c>
      <c r="M14" s="222"/>
      <c r="N14" s="223"/>
      <c r="O14" s="182"/>
      <c r="P14" s="222"/>
      <c r="Q14" s="223"/>
      <c r="R14" s="182"/>
      <c r="S14" s="241">
        <f t="shared" ref="S14:S15" si="2">SUM(G14,J14,M14,P14)*15</f>
        <v>60</v>
      </c>
      <c r="T14" s="196">
        <f t="shared" ref="T14:T15" si="3">SUM(H14,K14,N14,Q14)</f>
        <v>6</v>
      </c>
    </row>
    <row r="15" spans="1:20" ht="13.5" customHeight="1" x14ac:dyDescent="0.2">
      <c r="A15" s="183" t="s">
        <v>75</v>
      </c>
      <c r="B15" s="251" t="s">
        <v>76</v>
      </c>
      <c r="C15" s="184" t="s">
        <v>65</v>
      </c>
      <c r="D15" s="184" t="s">
        <v>70</v>
      </c>
      <c r="E15" s="184" t="s">
        <v>77</v>
      </c>
      <c r="F15" s="185">
        <v>45</v>
      </c>
      <c r="G15" s="186">
        <v>2</v>
      </c>
      <c r="H15" s="187">
        <v>2</v>
      </c>
      <c r="I15" s="188" t="s">
        <v>67</v>
      </c>
      <c r="J15" s="186">
        <v>2</v>
      </c>
      <c r="K15" s="187">
        <v>2</v>
      </c>
      <c r="L15" s="188" t="s">
        <v>67</v>
      </c>
      <c r="M15" s="186"/>
      <c r="N15" s="187"/>
      <c r="O15" s="188"/>
      <c r="P15" s="186"/>
      <c r="Q15" s="187"/>
      <c r="R15" s="188"/>
      <c r="S15" s="236">
        <f t="shared" si="2"/>
        <v>60</v>
      </c>
      <c r="T15" s="189">
        <f t="shared" si="3"/>
        <v>4</v>
      </c>
    </row>
    <row r="16" spans="1:20" ht="13.5" customHeight="1" thickBot="1" x14ac:dyDescent="0.25">
      <c r="A16" s="15" t="s">
        <v>78</v>
      </c>
      <c r="B16" s="159" t="s">
        <v>79</v>
      </c>
      <c r="C16" s="3" t="s">
        <v>65</v>
      </c>
      <c r="D16" s="3" t="s">
        <v>70</v>
      </c>
      <c r="E16" s="3" t="s">
        <v>77</v>
      </c>
      <c r="F16" s="4">
        <v>45</v>
      </c>
      <c r="G16" s="9"/>
      <c r="H16" s="10"/>
      <c r="I16" s="12"/>
      <c r="J16" s="9"/>
      <c r="K16" s="10"/>
      <c r="L16" s="12"/>
      <c r="M16" s="9">
        <v>2</v>
      </c>
      <c r="N16" s="10">
        <v>2</v>
      </c>
      <c r="O16" s="12" t="s">
        <v>67</v>
      </c>
      <c r="P16" s="9">
        <v>2</v>
      </c>
      <c r="Q16" s="10">
        <v>2</v>
      </c>
      <c r="R16" s="12" t="s">
        <v>67</v>
      </c>
      <c r="S16" s="32">
        <f>SUM(G16,J16,M16,P16)*15</f>
        <v>60</v>
      </c>
      <c r="T16" s="6">
        <f>SUM(H16,K16,N16,Q16)</f>
        <v>4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81</v>
      </c>
      <c r="B18" s="212"/>
      <c r="C18" s="213"/>
      <c r="D18" s="213"/>
      <c r="E18" s="213"/>
      <c r="F18" s="214"/>
      <c r="G18" s="179"/>
      <c r="H18" s="180">
        <v>5</v>
      </c>
      <c r="I18" s="181"/>
      <c r="J18" s="179"/>
      <c r="K18" s="180">
        <v>5</v>
      </c>
      <c r="L18" s="195"/>
      <c r="M18" s="179"/>
      <c r="N18" s="180">
        <v>5</v>
      </c>
      <c r="O18" s="181"/>
      <c r="P18" s="179"/>
      <c r="Q18" s="180">
        <v>4</v>
      </c>
      <c r="R18" s="24"/>
      <c r="S18" s="33"/>
      <c r="T18" s="160">
        <f t="shared" ref="T18" si="4">SUM(H18,K18,N18,Q18)</f>
        <v>19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5">SUM(G19,J19,M19,P19)*15</f>
        <v>0</v>
      </c>
      <c r="T19" s="22">
        <f>SUM(H19,K19,N19,Q19)</f>
        <v>15</v>
      </c>
    </row>
    <row r="20" spans="1:20" ht="13.5" customHeight="1" thickTop="1" thickBot="1" x14ac:dyDescent="0.25">
      <c r="A20" s="520" t="s">
        <v>85</v>
      </c>
      <c r="B20" s="521"/>
      <c r="C20" s="521"/>
      <c r="D20" s="521"/>
      <c r="E20" s="521"/>
      <c r="F20" s="522"/>
      <c r="G20" s="227">
        <f t="shared" ref="G20:T20" si="6">SUM(G8:G19)</f>
        <v>11</v>
      </c>
      <c r="H20" s="176">
        <f t="shared" si="6"/>
        <v>30</v>
      </c>
      <c r="I20" s="177"/>
      <c r="J20" s="227">
        <f t="shared" si="6"/>
        <v>11</v>
      </c>
      <c r="K20" s="176">
        <f t="shared" si="6"/>
        <v>30</v>
      </c>
      <c r="L20" s="177"/>
      <c r="M20" s="227">
        <f t="shared" si="6"/>
        <v>6.5</v>
      </c>
      <c r="N20" s="176">
        <f t="shared" si="6"/>
        <v>30</v>
      </c>
      <c r="O20" s="177"/>
      <c r="P20" s="227">
        <f t="shared" si="6"/>
        <v>6.5</v>
      </c>
      <c r="Q20" s="176">
        <f t="shared" si="6"/>
        <v>30</v>
      </c>
      <c r="R20" s="177"/>
      <c r="S20" s="240">
        <f t="shared" si="6"/>
        <v>525</v>
      </c>
      <c r="T20" s="178">
        <f t="shared" si="6"/>
        <v>120</v>
      </c>
    </row>
    <row r="21" spans="1:20" ht="12.75" thickTop="1" x14ac:dyDescent="0.2"/>
    <row r="22" spans="1:20" x14ac:dyDescent="0.2">
      <c r="A22" s="81" t="s">
        <v>86</v>
      </c>
    </row>
    <row r="23" spans="1:20" x14ac:dyDescent="0.2">
      <c r="A23" s="81" t="s">
        <v>87</v>
      </c>
    </row>
    <row r="24" spans="1:20" x14ac:dyDescent="0.2">
      <c r="A24" s="81" t="s">
        <v>88</v>
      </c>
    </row>
    <row r="26" spans="1:20" x14ac:dyDescent="0.2">
      <c r="A26" s="224" t="s">
        <v>89</v>
      </c>
    </row>
    <row r="27" spans="1:20" x14ac:dyDescent="0.2">
      <c r="A27" s="13" t="s">
        <v>90</v>
      </c>
      <c r="D27" s="81" t="s">
        <v>91</v>
      </c>
      <c r="E27" s="13"/>
      <c r="G27" s="81" t="s">
        <v>92</v>
      </c>
      <c r="H27" s="13"/>
      <c r="K27" s="13"/>
      <c r="L27" s="13"/>
      <c r="M27" s="13" t="s">
        <v>93</v>
      </c>
      <c r="N27" s="13"/>
      <c r="P27" s="13"/>
      <c r="R27" s="14"/>
    </row>
    <row r="28" spans="1:20" x14ac:dyDescent="0.2">
      <c r="A28" s="13" t="s">
        <v>94</v>
      </c>
      <c r="D28" s="81" t="s">
        <v>95</v>
      </c>
      <c r="E28" s="13"/>
      <c r="G28" s="81" t="s">
        <v>96</v>
      </c>
      <c r="H28" s="13"/>
      <c r="K28" s="13"/>
      <c r="L28" s="13"/>
      <c r="M28" s="13" t="s">
        <v>97</v>
      </c>
      <c r="N28" s="13"/>
      <c r="P28" s="13"/>
      <c r="R28" s="14"/>
    </row>
    <row r="29" spans="1:20" x14ac:dyDescent="0.2">
      <c r="A29" s="81" t="s">
        <v>98</v>
      </c>
      <c r="D29" s="81" t="s">
        <v>99</v>
      </c>
      <c r="G29" s="81" t="s">
        <v>100</v>
      </c>
      <c r="M29" s="81" t="s">
        <v>101</v>
      </c>
      <c r="R29" s="94"/>
    </row>
    <row r="30" spans="1:20" x14ac:dyDescent="0.2">
      <c r="A30" s="81" t="s">
        <v>102</v>
      </c>
      <c r="G30" s="81" t="s">
        <v>103</v>
      </c>
      <c r="R30" s="94"/>
    </row>
    <row r="31" spans="1:20" x14ac:dyDescent="0.2">
      <c r="A31" s="81" t="s">
        <v>104</v>
      </c>
      <c r="G31" s="81" t="s">
        <v>105</v>
      </c>
      <c r="R31" s="94"/>
    </row>
    <row r="33" spans="1:1" s="81" customFormat="1" x14ac:dyDescent="0.2">
      <c r="A33" s="224" t="s">
        <v>106</v>
      </c>
    </row>
    <row r="34" spans="1:1" s="81" customFormat="1" x14ac:dyDescent="0.2">
      <c r="A34" s="81" t="s">
        <v>130</v>
      </c>
    </row>
    <row r="35" spans="1:1" s="81" customFormat="1" x14ac:dyDescent="0.2">
      <c r="A35" s="81" t="s">
        <v>108</v>
      </c>
    </row>
    <row r="36" spans="1:1" s="81" customFormat="1" x14ac:dyDescent="0.2">
      <c r="A36" s="81" t="s">
        <v>109</v>
      </c>
    </row>
    <row r="37" spans="1:1" s="81" customFormat="1" x14ac:dyDescent="0.2">
      <c r="A37" s="81" t="s">
        <v>110</v>
      </c>
    </row>
    <row r="38" spans="1:1" s="81" customFormat="1" x14ac:dyDescent="0.2">
      <c r="A38" s="81" t="s">
        <v>111</v>
      </c>
    </row>
  </sheetData>
  <sheetProtection algorithmName="SHA-512" hashValue="eqLRHivt3aImtt4n4OMZU02/o3fyN2QoDL2j3GAzaCOKVC+vUK/b5P4Pc1xVfWzi9yCCa6ruL+lsBh6WMc2uZg==" saltValue="sb1XJS7RAFJQ+KiQWbI8jw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7:T17"/>
    <mergeCell ref="A20:F20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T40"/>
  <sheetViews>
    <sheetView workbookViewId="0">
      <selection sqref="A1:T1"/>
    </sheetView>
  </sheetViews>
  <sheetFormatPr defaultColWidth="9.140625" defaultRowHeight="12" x14ac:dyDescent="0.2"/>
  <cols>
    <col min="1" max="1" width="37" style="81" customWidth="1"/>
    <col min="2" max="2" width="11.7109375" style="81" customWidth="1"/>
    <col min="3" max="3" width="11.14062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3.5" customHeight="1" thickTop="1" x14ac:dyDescent="0.2">
      <c r="A1" s="499" t="s">
        <v>398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685" t="s">
        <v>44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7"/>
    </row>
    <row r="4" spans="1:20" ht="18" customHeight="1" thickBot="1" x14ac:dyDescent="0.25">
      <c r="A4" s="517" t="s">
        <v>45</v>
      </c>
      <c r="B4" s="518"/>
      <c r="C4" s="518"/>
      <c r="D4" s="518"/>
      <c r="E4" s="518"/>
      <c r="F4" s="519"/>
      <c r="G4" s="615" t="s">
        <v>46</v>
      </c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7"/>
      <c r="S4" s="615"/>
      <c r="T4" s="630"/>
    </row>
    <row r="5" spans="1:20" ht="18" customHeight="1" thickBot="1" x14ac:dyDescent="0.25">
      <c r="A5" s="622" t="s">
        <v>47</v>
      </c>
      <c r="B5" s="624" t="s">
        <v>48</v>
      </c>
      <c r="C5" s="626" t="s">
        <v>49</v>
      </c>
      <c r="D5" s="626" t="s">
        <v>50</v>
      </c>
      <c r="E5" s="626" t="s">
        <v>51</v>
      </c>
      <c r="F5" s="628" t="s">
        <v>52</v>
      </c>
      <c r="G5" s="615" t="s">
        <v>53</v>
      </c>
      <c r="H5" s="616"/>
      <c r="I5" s="617"/>
      <c r="J5" s="615" t="s">
        <v>54</v>
      </c>
      <c r="K5" s="616"/>
      <c r="L5" s="617"/>
      <c r="M5" s="615" t="s">
        <v>55</v>
      </c>
      <c r="N5" s="616"/>
      <c r="O5" s="617"/>
      <c r="P5" s="615" t="s">
        <v>56</v>
      </c>
      <c r="Q5" s="616"/>
      <c r="R5" s="617"/>
      <c r="S5" s="618" t="s">
        <v>57</v>
      </c>
      <c r="T5" s="620" t="s">
        <v>58</v>
      </c>
    </row>
    <row r="6" spans="1:20" ht="18" customHeight="1" thickBot="1" x14ac:dyDescent="0.25">
      <c r="A6" s="656"/>
      <c r="B6" s="657"/>
      <c r="C6" s="658"/>
      <c r="D6" s="658"/>
      <c r="E6" s="658"/>
      <c r="F6" s="659"/>
      <c r="G6" s="173" t="s">
        <v>59</v>
      </c>
      <c r="H6" s="174" t="s">
        <v>60</v>
      </c>
      <c r="I6" s="262" t="s">
        <v>61</v>
      </c>
      <c r="J6" s="173" t="s">
        <v>59</v>
      </c>
      <c r="K6" s="174" t="s">
        <v>60</v>
      </c>
      <c r="L6" s="262" t="s">
        <v>61</v>
      </c>
      <c r="M6" s="173" t="s">
        <v>59</v>
      </c>
      <c r="N6" s="174" t="s">
        <v>60</v>
      </c>
      <c r="O6" s="262" t="s">
        <v>61</v>
      </c>
      <c r="P6" s="173" t="s">
        <v>59</v>
      </c>
      <c r="Q6" s="174" t="s">
        <v>60</v>
      </c>
      <c r="R6" s="175" t="s">
        <v>61</v>
      </c>
      <c r="S6" s="654"/>
      <c r="T6" s="655"/>
    </row>
    <row r="7" spans="1:20" ht="13.5" customHeight="1" thickTop="1" thickBot="1" x14ac:dyDescent="0.25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210" t="s">
        <v>382</v>
      </c>
      <c r="B8" s="102" t="s">
        <v>383</v>
      </c>
      <c r="C8" s="103"/>
      <c r="D8" s="103" t="s">
        <v>70</v>
      </c>
      <c r="E8" s="121" t="s">
        <v>74</v>
      </c>
      <c r="F8" s="104">
        <v>45</v>
      </c>
      <c r="G8" s="105">
        <v>2</v>
      </c>
      <c r="H8" s="106">
        <v>4</v>
      </c>
      <c r="I8" s="107" t="s">
        <v>68</v>
      </c>
      <c r="J8" s="105">
        <v>2</v>
      </c>
      <c r="K8" s="106">
        <v>4</v>
      </c>
      <c r="L8" s="122" t="s">
        <v>68</v>
      </c>
      <c r="M8" s="105">
        <v>2</v>
      </c>
      <c r="N8" s="106">
        <v>4</v>
      </c>
      <c r="O8" s="107" t="s">
        <v>68</v>
      </c>
      <c r="P8" s="105">
        <v>2</v>
      </c>
      <c r="Q8" s="106">
        <v>4</v>
      </c>
      <c r="R8" s="122" t="s">
        <v>68</v>
      </c>
      <c r="S8" s="136">
        <f t="shared" ref="S8:S12" si="0">SUM(G8,J8,M8,P8)*15</f>
        <v>120</v>
      </c>
      <c r="T8" s="171">
        <f t="shared" ref="T8:T12" si="1">SUM(H8,K8,N8,Q8)</f>
        <v>16</v>
      </c>
    </row>
    <row r="9" spans="1:20" ht="13.5" customHeight="1" x14ac:dyDescent="0.2">
      <c r="A9" s="183" t="s">
        <v>384</v>
      </c>
      <c r="B9" s="82" t="s">
        <v>385</v>
      </c>
      <c r="C9" s="243"/>
      <c r="D9" s="243" t="s">
        <v>70</v>
      </c>
      <c r="E9" s="83" t="s">
        <v>77</v>
      </c>
      <c r="F9" s="244">
        <v>45</v>
      </c>
      <c r="G9" s="245">
        <v>2</v>
      </c>
      <c r="H9" s="246">
        <v>4</v>
      </c>
      <c r="I9" s="247" t="s">
        <v>67</v>
      </c>
      <c r="J9" s="245">
        <v>2</v>
      </c>
      <c r="K9" s="246">
        <v>4</v>
      </c>
      <c r="L9" s="188" t="s">
        <v>67</v>
      </c>
      <c r="M9" s="245"/>
      <c r="N9" s="246"/>
      <c r="O9" s="247"/>
      <c r="P9" s="245"/>
      <c r="Q9" s="246"/>
      <c r="R9" s="188"/>
      <c r="S9" s="101">
        <f t="shared" si="0"/>
        <v>60</v>
      </c>
      <c r="T9" s="249">
        <f t="shared" si="1"/>
        <v>8</v>
      </c>
    </row>
    <row r="10" spans="1:20" ht="13.5" customHeight="1" x14ac:dyDescent="0.2">
      <c r="A10" s="183" t="s">
        <v>386</v>
      </c>
      <c r="B10" s="82" t="s">
        <v>387</v>
      </c>
      <c r="C10" s="243"/>
      <c r="D10" s="243" t="s">
        <v>70</v>
      </c>
      <c r="E10" s="83" t="s">
        <v>77</v>
      </c>
      <c r="F10" s="244">
        <v>45</v>
      </c>
      <c r="G10" s="245"/>
      <c r="H10" s="246"/>
      <c r="I10" s="247"/>
      <c r="J10" s="245"/>
      <c r="K10" s="246"/>
      <c r="L10" s="100"/>
      <c r="M10" s="245">
        <v>2</v>
      </c>
      <c r="N10" s="246">
        <v>4</v>
      </c>
      <c r="O10" s="247" t="s">
        <v>67</v>
      </c>
      <c r="P10" s="245">
        <v>2</v>
      </c>
      <c r="Q10" s="246">
        <v>4</v>
      </c>
      <c r="R10" s="100" t="s">
        <v>68</v>
      </c>
      <c r="S10" s="101">
        <f t="shared" si="0"/>
        <v>60</v>
      </c>
      <c r="T10" s="249">
        <f t="shared" si="1"/>
        <v>8</v>
      </c>
    </row>
    <row r="11" spans="1:20" ht="13.5" customHeight="1" x14ac:dyDescent="0.2">
      <c r="A11" s="183" t="s">
        <v>388</v>
      </c>
      <c r="B11" s="82" t="s">
        <v>389</v>
      </c>
      <c r="C11" s="243"/>
      <c r="D11" s="243" t="s">
        <v>70</v>
      </c>
      <c r="E11" s="83" t="s">
        <v>77</v>
      </c>
      <c r="F11" s="244">
        <v>45</v>
      </c>
      <c r="G11" s="245">
        <v>2</v>
      </c>
      <c r="H11" s="246">
        <v>4</v>
      </c>
      <c r="I11" s="247" t="s">
        <v>67</v>
      </c>
      <c r="J11" s="245"/>
      <c r="K11" s="246"/>
      <c r="L11" s="188"/>
      <c r="M11" s="245"/>
      <c r="N11" s="246"/>
      <c r="O11" s="247"/>
      <c r="P11" s="245"/>
      <c r="Q11" s="246"/>
      <c r="R11" s="188"/>
      <c r="S11" s="101">
        <f t="shared" si="0"/>
        <v>30</v>
      </c>
      <c r="T11" s="249">
        <f t="shared" si="1"/>
        <v>4</v>
      </c>
    </row>
    <row r="12" spans="1:20" ht="13.5" customHeight="1" x14ac:dyDescent="0.2">
      <c r="A12" s="183" t="s">
        <v>390</v>
      </c>
      <c r="B12" s="82" t="s">
        <v>391</v>
      </c>
      <c r="C12" s="243"/>
      <c r="D12" s="243" t="s">
        <v>70</v>
      </c>
      <c r="E12" s="83" t="s">
        <v>77</v>
      </c>
      <c r="F12" s="244">
        <v>45</v>
      </c>
      <c r="G12" s="245"/>
      <c r="H12" s="246"/>
      <c r="I12" s="247"/>
      <c r="J12" s="245">
        <v>2</v>
      </c>
      <c r="K12" s="246">
        <v>4</v>
      </c>
      <c r="L12" s="100" t="s">
        <v>67</v>
      </c>
      <c r="M12" s="245"/>
      <c r="N12" s="246"/>
      <c r="O12" s="247"/>
      <c r="P12" s="245"/>
      <c r="Q12" s="246"/>
      <c r="R12" s="100"/>
      <c r="S12" s="101">
        <f t="shared" si="0"/>
        <v>30</v>
      </c>
      <c r="T12" s="249">
        <f t="shared" si="1"/>
        <v>4</v>
      </c>
    </row>
    <row r="13" spans="1:20" ht="13.5" customHeight="1" thickBot="1" x14ac:dyDescent="0.25">
      <c r="A13" s="26" t="s">
        <v>394</v>
      </c>
      <c r="B13" s="93" t="s">
        <v>395</v>
      </c>
      <c r="C13" s="123"/>
      <c r="D13" s="123" t="s">
        <v>70</v>
      </c>
      <c r="E13" s="124" t="s">
        <v>77</v>
      </c>
      <c r="F13" s="125">
        <v>45</v>
      </c>
      <c r="G13" s="126"/>
      <c r="H13" s="127"/>
      <c r="I13" s="128"/>
      <c r="J13" s="126"/>
      <c r="K13" s="127"/>
      <c r="L13" s="129"/>
      <c r="M13" s="126"/>
      <c r="N13" s="127"/>
      <c r="O13" s="128"/>
      <c r="P13" s="126">
        <v>2</v>
      </c>
      <c r="Q13" s="127">
        <v>3</v>
      </c>
      <c r="R13" s="129" t="s">
        <v>67</v>
      </c>
      <c r="S13" s="130">
        <f>SUM(G13,J13,M13,P13)*15</f>
        <v>30</v>
      </c>
      <c r="T13" s="131">
        <f>SUM(H13,K13,N13,Q13)</f>
        <v>3</v>
      </c>
    </row>
    <row r="14" spans="1:20" ht="13.5" customHeight="1" thickTop="1" thickBot="1" x14ac:dyDescent="0.25">
      <c r="A14" s="682" t="s">
        <v>399</v>
      </c>
      <c r="B14" s="683"/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683"/>
      <c r="P14" s="683"/>
      <c r="Q14" s="683"/>
      <c r="R14" s="683"/>
      <c r="S14" s="683"/>
      <c r="T14" s="684"/>
    </row>
    <row r="15" spans="1:20" s="13" customFormat="1" ht="13.5" customHeight="1" x14ac:dyDescent="0.2">
      <c r="A15" s="210" t="s">
        <v>400</v>
      </c>
      <c r="B15" s="158" t="s">
        <v>401</v>
      </c>
      <c r="C15" s="191"/>
      <c r="D15" s="191" t="s">
        <v>70</v>
      </c>
      <c r="E15" s="27" t="s">
        <v>74</v>
      </c>
      <c r="F15" s="192">
        <v>45</v>
      </c>
      <c r="G15" s="222">
        <v>3</v>
      </c>
      <c r="H15" s="223">
        <v>7</v>
      </c>
      <c r="I15" s="50" t="s">
        <v>67</v>
      </c>
      <c r="J15" s="222">
        <v>3</v>
      </c>
      <c r="K15" s="223">
        <v>7</v>
      </c>
      <c r="L15" s="182" t="s">
        <v>68</v>
      </c>
      <c r="M15" s="222">
        <v>3</v>
      </c>
      <c r="N15" s="223">
        <v>7</v>
      </c>
      <c r="O15" s="50" t="s">
        <v>67</v>
      </c>
      <c r="P15" s="222">
        <v>3</v>
      </c>
      <c r="Q15" s="223">
        <v>7</v>
      </c>
      <c r="R15" s="182" t="s">
        <v>68</v>
      </c>
      <c r="S15" s="241">
        <f>SUM(G15,J15,M15,P15)*15</f>
        <v>180</v>
      </c>
      <c r="T15" s="196">
        <f>SUM(H15,K15,N15,Q15)</f>
        <v>28</v>
      </c>
    </row>
    <row r="16" spans="1:20" s="13" customFormat="1" ht="13.5" customHeight="1" x14ac:dyDescent="0.2">
      <c r="A16" s="183" t="s">
        <v>402</v>
      </c>
      <c r="B16" s="251" t="s">
        <v>403</v>
      </c>
      <c r="C16" s="184"/>
      <c r="D16" s="184" t="s">
        <v>70</v>
      </c>
      <c r="E16" s="25" t="s">
        <v>77</v>
      </c>
      <c r="F16" s="185">
        <v>45</v>
      </c>
      <c r="G16" s="186"/>
      <c r="H16" s="187"/>
      <c r="I16" s="8"/>
      <c r="J16" s="186"/>
      <c r="K16" s="187"/>
      <c r="L16" s="188"/>
      <c r="M16" s="186">
        <v>2</v>
      </c>
      <c r="N16" s="187">
        <v>4</v>
      </c>
      <c r="O16" s="8" t="s">
        <v>67</v>
      </c>
      <c r="P16" s="186">
        <v>2</v>
      </c>
      <c r="Q16" s="187">
        <v>4</v>
      </c>
      <c r="R16" s="188" t="s">
        <v>67</v>
      </c>
      <c r="S16" s="236">
        <f>SUM(G16,J16,M16,P16)*15</f>
        <v>60</v>
      </c>
      <c r="T16" s="189">
        <f>SUM(H16,K16,N16,Q16)</f>
        <v>8</v>
      </c>
    </row>
    <row r="17" spans="1:20" s="13" customFormat="1" ht="13.5" customHeight="1" x14ac:dyDescent="0.2">
      <c r="A17" s="183" t="s">
        <v>404</v>
      </c>
      <c r="B17" s="251" t="s">
        <v>405</v>
      </c>
      <c r="C17" s="184"/>
      <c r="D17" s="184" t="s">
        <v>70</v>
      </c>
      <c r="E17" s="25" t="s">
        <v>77</v>
      </c>
      <c r="F17" s="185">
        <v>45</v>
      </c>
      <c r="G17" s="186">
        <v>2</v>
      </c>
      <c r="H17" s="187">
        <v>2</v>
      </c>
      <c r="I17" s="8" t="s">
        <v>67</v>
      </c>
      <c r="J17" s="186">
        <v>2</v>
      </c>
      <c r="K17" s="187">
        <v>2</v>
      </c>
      <c r="L17" s="188" t="s">
        <v>67</v>
      </c>
      <c r="M17" s="186">
        <v>2</v>
      </c>
      <c r="N17" s="187">
        <v>2</v>
      </c>
      <c r="O17" s="8" t="s">
        <v>67</v>
      </c>
      <c r="P17" s="186"/>
      <c r="Q17" s="187"/>
      <c r="R17" s="188"/>
      <c r="S17" s="236">
        <f>SUM(G17,J17,M17,P17)*15</f>
        <v>90</v>
      </c>
      <c r="T17" s="189">
        <f>SUM(H17,K17,N17,Q17)</f>
        <v>6</v>
      </c>
    </row>
    <row r="18" spans="1:20" s="13" customFormat="1" ht="13.5" customHeight="1" thickBot="1" x14ac:dyDescent="0.25">
      <c r="A18" s="15" t="s">
        <v>406</v>
      </c>
      <c r="B18" s="159" t="s">
        <v>407</v>
      </c>
      <c r="C18" s="3"/>
      <c r="D18" s="3" t="s">
        <v>70</v>
      </c>
      <c r="E18" s="225" t="s">
        <v>67</v>
      </c>
      <c r="F18" s="4">
        <v>45</v>
      </c>
      <c r="G18" s="9">
        <v>1</v>
      </c>
      <c r="H18" s="10">
        <v>2</v>
      </c>
      <c r="I18" s="11" t="s">
        <v>67</v>
      </c>
      <c r="J18" s="9">
        <v>1</v>
      </c>
      <c r="K18" s="10">
        <v>2</v>
      </c>
      <c r="L18" s="12" t="s">
        <v>67</v>
      </c>
      <c r="M18" s="9">
        <v>1</v>
      </c>
      <c r="N18" s="10">
        <v>2</v>
      </c>
      <c r="O18" s="11" t="s">
        <v>67</v>
      </c>
      <c r="P18" s="9">
        <v>1</v>
      </c>
      <c r="Q18" s="10">
        <v>2</v>
      </c>
      <c r="R18" s="12" t="s">
        <v>67</v>
      </c>
      <c r="S18" s="32">
        <f>SUM(G18,J18,M18,P18)*15</f>
        <v>60</v>
      </c>
      <c r="T18" s="6">
        <f>SUM(H18,K18,N18,Q18)</f>
        <v>8</v>
      </c>
    </row>
    <row r="19" spans="1:20" ht="13.5" customHeight="1" thickTop="1" thickBot="1" x14ac:dyDescent="0.25">
      <c r="A19" s="475" t="s">
        <v>80</v>
      </c>
      <c r="B19" s="476"/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7"/>
    </row>
    <row r="20" spans="1:20" ht="13.5" customHeight="1" thickBot="1" x14ac:dyDescent="0.25">
      <c r="A20" s="137" t="s">
        <v>81</v>
      </c>
      <c r="B20" s="138"/>
      <c r="C20" s="139"/>
      <c r="D20" s="139"/>
      <c r="E20" s="139"/>
      <c r="F20" s="140"/>
      <c r="G20" s="141"/>
      <c r="H20" s="142">
        <v>6</v>
      </c>
      <c r="I20" s="143"/>
      <c r="J20" s="141"/>
      <c r="K20" s="142">
        <v>6</v>
      </c>
      <c r="L20" s="2"/>
      <c r="M20" s="141"/>
      <c r="N20" s="142"/>
      <c r="O20" s="143"/>
      <c r="P20" s="141"/>
      <c r="Q20" s="142"/>
      <c r="R20" s="144"/>
      <c r="S20" s="145"/>
      <c r="T20" s="146">
        <f t="shared" ref="T20" si="2">SUM(H20,K20,N20,Q20)</f>
        <v>12</v>
      </c>
    </row>
    <row r="21" spans="1:20" ht="13.5" customHeight="1" thickTop="1" thickBot="1" x14ac:dyDescent="0.25">
      <c r="A21" s="31" t="s">
        <v>396</v>
      </c>
      <c r="B21" s="250" t="s">
        <v>397</v>
      </c>
      <c r="C21" s="218"/>
      <c r="D21" s="218"/>
      <c r="E21" s="218" t="s">
        <v>84</v>
      </c>
      <c r="F21" s="219"/>
      <c r="G21" s="18"/>
      <c r="H21" s="19"/>
      <c r="I21" s="20"/>
      <c r="J21" s="18"/>
      <c r="K21" s="19"/>
      <c r="L21" s="20"/>
      <c r="M21" s="116">
        <v>0.5</v>
      </c>
      <c r="N21" s="117">
        <v>7</v>
      </c>
      <c r="O21" s="118" t="s">
        <v>67</v>
      </c>
      <c r="P21" s="116">
        <v>0.5</v>
      </c>
      <c r="Q21" s="117">
        <v>8</v>
      </c>
      <c r="R21" s="119" t="s">
        <v>67</v>
      </c>
      <c r="S21" s="34">
        <f t="shared" ref="S21" si="3">SUM(G21,J21,M21,P21)*15</f>
        <v>15</v>
      </c>
      <c r="T21" s="22">
        <f>SUM(H21,K21,N21,Q21)</f>
        <v>15</v>
      </c>
    </row>
    <row r="22" spans="1:20" ht="13.5" customHeight="1" thickTop="1" thickBot="1" x14ac:dyDescent="0.25">
      <c r="A22" s="520" t="s">
        <v>85</v>
      </c>
      <c r="B22" s="521"/>
      <c r="C22" s="521"/>
      <c r="D22" s="521"/>
      <c r="E22" s="521"/>
      <c r="F22" s="522"/>
      <c r="G22" s="132">
        <f>SUM(G8:G21)</f>
        <v>12</v>
      </c>
      <c r="H22" s="133">
        <f t="shared" ref="H22:T22" si="4">SUM(H8:H21)</f>
        <v>29</v>
      </c>
      <c r="I22" s="134"/>
      <c r="J22" s="132">
        <f t="shared" si="4"/>
        <v>12</v>
      </c>
      <c r="K22" s="133">
        <f t="shared" si="4"/>
        <v>29</v>
      </c>
      <c r="L22" s="134"/>
      <c r="M22" s="132">
        <f t="shared" si="4"/>
        <v>12.5</v>
      </c>
      <c r="N22" s="133">
        <f t="shared" si="4"/>
        <v>30</v>
      </c>
      <c r="O22" s="134"/>
      <c r="P22" s="132">
        <f t="shared" si="4"/>
        <v>12.5</v>
      </c>
      <c r="Q22" s="133">
        <f t="shared" si="4"/>
        <v>32</v>
      </c>
      <c r="R22" s="134"/>
      <c r="S22" s="227">
        <f t="shared" si="4"/>
        <v>735</v>
      </c>
      <c r="T22" s="135">
        <f t="shared" si="4"/>
        <v>120</v>
      </c>
    </row>
    <row r="23" spans="1:20" ht="12.75" thickTop="1" x14ac:dyDescent="0.2"/>
    <row r="24" spans="1:20" x14ac:dyDescent="0.2">
      <c r="A24" s="81" t="s">
        <v>86</v>
      </c>
    </row>
    <row r="25" spans="1:20" x14ac:dyDescent="0.2">
      <c r="A25" s="81" t="s">
        <v>313</v>
      </c>
    </row>
    <row r="26" spans="1:20" x14ac:dyDescent="0.2">
      <c r="A26" s="81" t="s">
        <v>88</v>
      </c>
    </row>
    <row r="28" spans="1:20" x14ac:dyDescent="0.2">
      <c r="A28" s="224" t="s">
        <v>89</v>
      </c>
    </row>
    <row r="29" spans="1:20" x14ac:dyDescent="0.2">
      <c r="A29" s="13" t="s">
        <v>90</v>
      </c>
      <c r="D29" s="81" t="s">
        <v>91</v>
      </c>
      <c r="E29" s="13"/>
      <c r="G29" s="81" t="s">
        <v>92</v>
      </c>
      <c r="H29" s="13"/>
      <c r="K29" s="13"/>
      <c r="L29" s="13"/>
      <c r="M29" s="13" t="s">
        <v>93</v>
      </c>
      <c r="N29" s="13"/>
      <c r="P29" s="13"/>
      <c r="R29" s="14"/>
    </row>
    <row r="30" spans="1:20" x14ac:dyDescent="0.2">
      <c r="A30" s="13" t="s">
        <v>94</v>
      </c>
      <c r="D30" s="81" t="s">
        <v>95</v>
      </c>
      <c r="E30" s="13"/>
      <c r="G30" s="81" t="s">
        <v>96</v>
      </c>
      <c r="H30" s="13"/>
      <c r="K30" s="13"/>
      <c r="L30" s="13"/>
      <c r="M30" s="13" t="s">
        <v>97</v>
      </c>
      <c r="N30" s="13"/>
      <c r="P30" s="13"/>
      <c r="R30" s="14"/>
    </row>
    <row r="31" spans="1:20" x14ac:dyDescent="0.2">
      <c r="A31" s="81" t="s">
        <v>98</v>
      </c>
      <c r="D31" s="81" t="s">
        <v>99</v>
      </c>
      <c r="G31" s="81" t="s">
        <v>100</v>
      </c>
      <c r="M31" s="81" t="s">
        <v>101</v>
      </c>
      <c r="R31" s="94"/>
    </row>
    <row r="32" spans="1:20" x14ac:dyDescent="0.2">
      <c r="A32" s="81" t="s">
        <v>102</v>
      </c>
      <c r="G32" s="81" t="s">
        <v>103</v>
      </c>
      <c r="R32" s="94"/>
    </row>
    <row r="33" spans="1:18" s="81" customFormat="1" x14ac:dyDescent="0.2">
      <c r="A33" s="81" t="s">
        <v>104</v>
      </c>
      <c r="G33" s="81" t="s">
        <v>105</v>
      </c>
      <c r="R33" s="94"/>
    </row>
    <row r="35" spans="1:18" s="81" customFormat="1" x14ac:dyDescent="0.2">
      <c r="A35" s="224" t="s">
        <v>106</v>
      </c>
    </row>
    <row r="36" spans="1:18" s="81" customFormat="1" x14ac:dyDescent="0.2">
      <c r="A36" s="81" t="s">
        <v>130</v>
      </c>
    </row>
    <row r="37" spans="1:18" s="81" customFormat="1" x14ac:dyDescent="0.2">
      <c r="A37" s="81" t="s">
        <v>108</v>
      </c>
    </row>
    <row r="38" spans="1:18" s="81" customFormat="1" x14ac:dyDescent="0.2">
      <c r="A38" s="81" t="s">
        <v>109</v>
      </c>
    </row>
    <row r="39" spans="1:18" s="81" customFormat="1" x14ac:dyDescent="0.2">
      <c r="A39" s="81" t="s">
        <v>110</v>
      </c>
    </row>
    <row r="40" spans="1:18" s="81" customFormat="1" x14ac:dyDescent="0.2">
      <c r="A40" s="81" t="s">
        <v>111</v>
      </c>
    </row>
  </sheetData>
  <sheetProtection algorithmName="SHA-512" hashValue="Mea2jaFTkV10vz/og7ftCuV/+V5PggWCROO5byi9dQ6pffaVmjeAGzXMR4ipFH1UoNI8DrJFOCXp1TkgCcY63g==" saltValue="q0/p4wvUg+g8KW3WhzO0Ww==" spinCount="100000" sheet="1" objects="1" scenarios="1"/>
  <mergeCells count="22">
    <mergeCell ref="A1:T1"/>
    <mergeCell ref="A2:T2"/>
    <mergeCell ref="A4:F4"/>
    <mergeCell ref="G4:R4"/>
    <mergeCell ref="S4:T4"/>
    <mergeCell ref="A3:T3"/>
    <mergeCell ref="A7:T7"/>
    <mergeCell ref="A14:T14"/>
    <mergeCell ref="A19:T19"/>
    <mergeCell ref="A22:F22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59055118110236227" bottom="0.59055118110236227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T37"/>
  <sheetViews>
    <sheetView workbookViewId="0">
      <selection activeCell="A2" sqref="A2:T2"/>
    </sheetView>
  </sheetViews>
  <sheetFormatPr defaultColWidth="9.140625" defaultRowHeight="12" x14ac:dyDescent="0.2"/>
  <cols>
    <col min="1" max="1" width="35.570312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144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75" t="s">
        <v>145</v>
      </c>
      <c r="B8" s="251" t="s">
        <v>146</v>
      </c>
      <c r="C8" s="184" t="s">
        <v>65</v>
      </c>
      <c r="D8" s="184" t="s">
        <v>66</v>
      </c>
      <c r="E8" s="184" t="s">
        <v>67</v>
      </c>
      <c r="F8" s="185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201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201" t="s">
        <v>67</v>
      </c>
      <c r="S8" s="234">
        <f>SUM(G8,J8,M8,P8)*15</f>
        <v>120</v>
      </c>
      <c r="T8" s="202">
        <f>SUM(H8,K8,N8,Q8)</f>
        <v>36</v>
      </c>
    </row>
    <row r="9" spans="1:20" ht="13.5" customHeight="1" x14ac:dyDescent="0.2">
      <c r="A9" s="7" t="s">
        <v>147</v>
      </c>
      <c r="B9" s="251" t="s">
        <v>148</v>
      </c>
      <c r="C9" s="184" t="s">
        <v>65</v>
      </c>
      <c r="D9" s="184" t="s">
        <v>149</v>
      </c>
      <c r="E9" s="184" t="s">
        <v>77</v>
      </c>
      <c r="F9" s="185">
        <v>60</v>
      </c>
      <c r="G9" s="186">
        <v>1</v>
      </c>
      <c r="H9" s="187">
        <v>3</v>
      </c>
      <c r="I9" s="8" t="s">
        <v>67</v>
      </c>
      <c r="J9" s="186">
        <v>1</v>
      </c>
      <c r="K9" s="187">
        <v>3</v>
      </c>
      <c r="L9" s="188" t="s">
        <v>67</v>
      </c>
      <c r="M9" s="186"/>
      <c r="N9" s="187"/>
      <c r="O9" s="8"/>
      <c r="P9" s="186"/>
      <c r="Q9" s="187"/>
      <c r="R9" s="188"/>
      <c r="S9" s="234">
        <f t="shared" ref="S9:S18" si="0">SUM(G9,J9,M9,P9)*15</f>
        <v>30</v>
      </c>
      <c r="T9" s="202">
        <f>SUM(H9,K9,N9,Q9)</f>
        <v>6</v>
      </c>
    </row>
    <row r="10" spans="1:20" ht="13.5" customHeight="1" x14ac:dyDescent="0.2">
      <c r="A10" s="7" t="s">
        <v>135</v>
      </c>
      <c r="B10" s="251" t="s">
        <v>479</v>
      </c>
      <c r="C10" s="184" t="s">
        <v>65</v>
      </c>
      <c r="D10" s="184" t="s">
        <v>66</v>
      </c>
      <c r="E10" s="184" t="s">
        <v>67</v>
      </c>
      <c r="F10" s="185">
        <v>60</v>
      </c>
      <c r="G10" s="186">
        <v>1</v>
      </c>
      <c r="H10" s="187">
        <v>2</v>
      </c>
      <c r="I10" s="8" t="s">
        <v>67</v>
      </c>
      <c r="J10" s="186">
        <v>1</v>
      </c>
      <c r="K10" s="187">
        <v>2</v>
      </c>
      <c r="L10" s="188" t="s">
        <v>67</v>
      </c>
      <c r="M10" s="186">
        <v>1</v>
      </c>
      <c r="N10" s="187">
        <v>2</v>
      </c>
      <c r="O10" s="8" t="s">
        <v>67</v>
      </c>
      <c r="P10" s="186">
        <v>1</v>
      </c>
      <c r="Q10" s="187">
        <v>2</v>
      </c>
      <c r="R10" s="188" t="s">
        <v>67</v>
      </c>
      <c r="S10" s="234">
        <f t="shared" si="0"/>
        <v>60</v>
      </c>
      <c r="T10" s="202">
        <f t="shared" ref="T10:T14" si="1">SUM(H10,K10,N10,Q10)</f>
        <v>8</v>
      </c>
    </row>
    <row r="11" spans="1:20" ht="13.5" customHeight="1" x14ac:dyDescent="0.2">
      <c r="A11" s="15" t="s">
        <v>71</v>
      </c>
      <c r="B11" s="159" t="s">
        <v>489</v>
      </c>
      <c r="C11" s="3" t="s">
        <v>65</v>
      </c>
      <c r="D11" s="3" t="s">
        <v>70</v>
      </c>
      <c r="E11" s="3" t="s">
        <v>67</v>
      </c>
      <c r="F11" s="4">
        <v>60</v>
      </c>
      <c r="G11" s="9">
        <v>1</v>
      </c>
      <c r="H11" s="10">
        <v>4</v>
      </c>
      <c r="I11" s="11" t="s">
        <v>67</v>
      </c>
      <c r="J11" s="9">
        <v>1</v>
      </c>
      <c r="K11" s="10">
        <v>4</v>
      </c>
      <c r="L11" s="12" t="s">
        <v>67</v>
      </c>
      <c r="M11" s="9">
        <v>1</v>
      </c>
      <c r="N11" s="10">
        <v>4</v>
      </c>
      <c r="O11" s="11" t="s">
        <v>67</v>
      </c>
      <c r="P11" s="9">
        <v>1</v>
      </c>
      <c r="Q11" s="10">
        <v>4</v>
      </c>
      <c r="R11" s="12" t="s">
        <v>67</v>
      </c>
      <c r="S11" s="49">
        <f>SUM(G11,J11,M11,P11)*15</f>
        <v>60</v>
      </c>
      <c r="T11" s="6">
        <f t="shared" si="1"/>
        <v>16</v>
      </c>
    </row>
    <row r="12" spans="1:20" ht="13.5" customHeight="1" thickBot="1" x14ac:dyDescent="0.25">
      <c r="A12" s="197" t="s">
        <v>150</v>
      </c>
      <c r="B12" s="198" t="s">
        <v>151</v>
      </c>
      <c r="C12" s="199" t="s">
        <v>65</v>
      </c>
      <c r="D12" s="199" t="s">
        <v>149</v>
      </c>
      <c r="E12" s="199" t="s">
        <v>67</v>
      </c>
      <c r="F12" s="200">
        <v>60</v>
      </c>
      <c r="G12" s="52">
        <v>1</v>
      </c>
      <c r="H12" s="53">
        <v>3</v>
      </c>
      <c r="I12" s="54" t="s">
        <v>68</v>
      </c>
      <c r="J12" s="52">
        <v>1</v>
      </c>
      <c r="K12" s="53">
        <v>3</v>
      </c>
      <c r="L12" s="5" t="s">
        <v>68</v>
      </c>
      <c r="M12" s="52"/>
      <c r="N12" s="53"/>
      <c r="O12" s="54"/>
      <c r="P12" s="52"/>
      <c r="Q12" s="53"/>
      <c r="R12" s="5"/>
      <c r="S12" s="55">
        <f>SUM(G12,J12,M12,P12)*15</f>
        <v>30</v>
      </c>
      <c r="T12" s="56">
        <f>SUM(H12,K12,N12,Q12)</f>
        <v>6</v>
      </c>
    </row>
    <row r="13" spans="1:20" ht="13.5" customHeight="1" x14ac:dyDescent="0.2">
      <c r="A13" s="210" t="s">
        <v>72</v>
      </c>
      <c r="B13" s="158" t="s">
        <v>73</v>
      </c>
      <c r="C13" s="191"/>
      <c r="D13" s="191" t="s">
        <v>70</v>
      </c>
      <c r="E13" s="191" t="s">
        <v>74</v>
      </c>
      <c r="F13" s="192">
        <v>45</v>
      </c>
      <c r="G13" s="222">
        <v>2</v>
      </c>
      <c r="H13" s="223">
        <v>3</v>
      </c>
      <c r="I13" s="182" t="s">
        <v>68</v>
      </c>
      <c r="J13" s="222">
        <v>2</v>
      </c>
      <c r="K13" s="223">
        <v>3</v>
      </c>
      <c r="L13" s="182" t="s">
        <v>68</v>
      </c>
      <c r="M13" s="222"/>
      <c r="N13" s="223"/>
      <c r="O13" s="182"/>
      <c r="P13" s="222"/>
      <c r="Q13" s="223"/>
      <c r="R13" s="182"/>
      <c r="S13" s="241">
        <f t="shared" si="0"/>
        <v>60</v>
      </c>
      <c r="T13" s="196">
        <f t="shared" si="1"/>
        <v>6</v>
      </c>
    </row>
    <row r="14" spans="1:20" ht="13.5" customHeight="1" x14ac:dyDescent="0.2">
      <c r="A14" s="183" t="s">
        <v>75</v>
      </c>
      <c r="B14" s="251" t="s">
        <v>76</v>
      </c>
      <c r="C14" s="184" t="s">
        <v>65</v>
      </c>
      <c r="D14" s="184" t="s">
        <v>70</v>
      </c>
      <c r="E14" s="184" t="s">
        <v>77</v>
      </c>
      <c r="F14" s="185">
        <v>45</v>
      </c>
      <c r="G14" s="186">
        <v>2</v>
      </c>
      <c r="H14" s="187">
        <v>2</v>
      </c>
      <c r="I14" s="188" t="s">
        <v>67</v>
      </c>
      <c r="J14" s="186">
        <v>2</v>
      </c>
      <c r="K14" s="187">
        <v>2</v>
      </c>
      <c r="L14" s="188" t="s">
        <v>67</v>
      </c>
      <c r="M14" s="186"/>
      <c r="N14" s="187"/>
      <c r="O14" s="188"/>
      <c r="P14" s="186"/>
      <c r="Q14" s="187"/>
      <c r="R14" s="188"/>
      <c r="S14" s="236">
        <f t="shared" si="0"/>
        <v>60</v>
      </c>
      <c r="T14" s="189">
        <f t="shared" si="1"/>
        <v>4</v>
      </c>
    </row>
    <row r="15" spans="1:20" ht="13.5" customHeight="1" thickBot="1" x14ac:dyDescent="0.25">
      <c r="A15" s="15" t="s">
        <v>78</v>
      </c>
      <c r="B15" s="159" t="s">
        <v>79</v>
      </c>
      <c r="C15" s="3" t="s">
        <v>65</v>
      </c>
      <c r="D15" s="3" t="s">
        <v>70</v>
      </c>
      <c r="E15" s="3" t="s">
        <v>77</v>
      </c>
      <c r="F15" s="4">
        <v>45</v>
      </c>
      <c r="G15" s="9"/>
      <c r="H15" s="10"/>
      <c r="I15" s="12"/>
      <c r="J15" s="9"/>
      <c r="K15" s="10"/>
      <c r="L15" s="12"/>
      <c r="M15" s="9">
        <v>2</v>
      </c>
      <c r="N15" s="10">
        <v>2</v>
      </c>
      <c r="O15" s="12" t="s">
        <v>67</v>
      </c>
      <c r="P15" s="9">
        <v>2</v>
      </c>
      <c r="Q15" s="10">
        <v>2</v>
      </c>
      <c r="R15" s="12" t="s">
        <v>67</v>
      </c>
      <c r="S15" s="32">
        <f>SUM(G15,J15,M15,P15)*15</f>
        <v>60</v>
      </c>
      <c r="T15" s="6">
        <f>SUM(H15,K15,N15,Q15)</f>
        <v>4</v>
      </c>
    </row>
    <row r="16" spans="1:20" ht="13.5" customHeight="1" thickTop="1" thickBot="1" x14ac:dyDescent="0.25">
      <c r="A16" s="475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</row>
    <row r="17" spans="1:20" ht="13.5" customHeight="1" thickBot="1" x14ac:dyDescent="0.25">
      <c r="A17" s="211" t="s">
        <v>81</v>
      </c>
      <c r="B17" s="212"/>
      <c r="C17" s="213"/>
      <c r="D17" s="213"/>
      <c r="E17" s="213"/>
      <c r="F17" s="214"/>
      <c r="G17" s="215"/>
      <c r="H17" s="216">
        <v>4</v>
      </c>
      <c r="I17" s="217"/>
      <c r="J17" s="215"/>
      <c r="K17" s="216">
        <v>4</v>
      </c>
      <c r="L17" s="1"/>
      <c r="M17" s="215"/>
      <c r="N17" s="216">
        <v>6</v>
      </c>
      <c r="O17" s="217"/>
      <c r="P17" s="215"/>
      <c r="Q17" s="216">
        <v>5</v>
      </c>
      <c r="R17" s="23"/>
      <c r="S17" s="33"/>
      <c r="T17" s="160">
        <f t="shared" ref="T17" si="2">SUM(H17,K17,N17,Q17)</f>
        <v>19</v>
      </c>
    </row>
    <row r="18" spans="1:20" ht="13.5" customHeight="1" thickTop="1" thickBot="1" x14ac:dyDescent="0.25">
      <c r="A18" s="31" t="s">
        <v>82</v>
      </c>
      <c r="B18" s="250" t="s">
        <v>83</v>
      </c>
      <c r="C18" s="220"/>
      <c r="D18" s="220"/>
      <c r="E18" s="220" t="s">
        <v>84</v>
      </c>
      <c r="F18" s="221"/>
      <c r="G18" s="116"/>
      <c r="H18" s="117"/>
      <c r="I18" s="118"/>
      <c r="J18" s="116"/>
      <c r="K18" s="117"/>
      <c r="L18" s="118"/>
      <c r="M18" s="116">
        <v>0</v>
      </c>
      <c r="N18" s="117">
        <v>7</v>
      </c>
      <c r="O18" s="118" t="s">
        <v>67</v>
      </c>
      <c r="P18" s="116">
        <v>0</v>
      </c>
      <c r="Q18" s="117">
        <v>8</v>
      </c>
      <c r="R18" s="119" t="s">
        <v>67</v>
      </c>
      <c r="S18" s="34">
        <f t="shared" si="0"/>
        <v>0</v>
      </c>
      <c r="T18" s="120">
        <f>SUM(H18,K18,N18,,Q18)</f>
        <v>15</v>
      </c>
    </row>
    <row r="19" spans="1:20" ht="13.5" customHeight="1" thickTop="1" thickBot="1" x14ac:dyDescent="0.25">
      <c r="A19" s="520" t="s">
        <v>85</v>
      </c>
      <c r="B19" s="521"/>
      <c r="C19" s="521"/>
      <c r="D19" s="521"/>
      <c r="E19" s="521"/>
      <c r="F19" s="522"/>
      <c r="G19" s="227">
        <f t="shared" ref="G19:T19" si="3">SUM(G8:G18)</f>
        <v>10</v>
      </c>
      <c r="H19" s="176">
        <f t="shared" si="3"/>
        <v>30</v>
      </c>
      <c r="I19" s="177"/>
      <c r="J19" s="227">
        <f t="shared" si="3"/>
        <v>10</v>
      </c>
      <c r="K19" s="176">
        <f t="shared" si="3"/>
        <v>30</v>
      </c>
      <c r="L19" s="177"/>
      <c r="M19" s="227">
        <f t="shared" si="3"/>
        <v>6</v>
      </c>
      <c r="N19" s="176">
        <f t="shared" si="3"/>
        <v>30</v>
      </c>
      <c r="O19" s="177"/>
      <c r="P19" s="227">
        <f t="shared" si="3"/>
        <v>6</v>
      </c>
      <c r="Q19" s="176">
        <f t="shared" si="3"/>
        <v>30</v>
      </c>
      <c r="R19" s="177"/>
      <c r="S19" s="240">
        <f t="shared" si="3"/>
        <v>480</v>
      </c>
      <c r="T19" s="178">
        <f t="shared" si="3"/>
        <v>120</v>
      </c>
    </row>
    <row r="20" spans="1:20" ht="12.75" thickTop="1" x14ac:dyDescent="0.2"/>
    <row r="21" spans="1:20" x14ac:dyDescent="0.2">
      <c r="A21" s="81" t="s">
        <v>86</v>
      </c>
    </row>
    <row r="22" spans="1:20" x14ac:dyDescent="0.2">
      <c r="A22" s="81" t="s">
        <v>87</v>
      </c>
    </row>
    <row r="23" spans="1:20" x14ac:dyDescent="0.2">
      <c r="A23" s="81" t="s">
        <v>88</v>
      </c>
    </row>
    <row r="25" spans="1:20" x14ac:dyDescent="0.2">
      <c r="A25" s="224" t="s">
        <v>89</v>
      </c>
    </row>
    <row r="26" spans="1:20" x14ac:dyDescent="0.2">
      <c r="A26" s="13" t="s">
        <v>90</v>
      </c>
      <c r="D26" s="81" t="s">
        <v>91</v>
      </c>
      <c r="E26" s="13"/>
      <c r="G26" s="81" t="s">
        <v>92</v>
      </c>
      <c r="H26" s="13"/>
      <c r="K26" s="13"/>
      <c r="L26" s="13"/>
      <c r="M26" s="13" t="s">
        <v>93</v>
      </c>
      <c r="N26" s="13"/>
      <c r="P26" s="13"/>
      <c r="R26" s="14"/>
    </row>
    <row r="27" spans="1:20" x14ac:dyDescent="0.2">
      <c r="A27" s="13" t="s">
        <v>94</v>
      </c>
      <c r="D27" s="81" t="s">
        <v>95</v>
      </c>
      <c r="E27" s="13"/>
      <c r="G27" s="81" t="s">
        <v>96</v>
      </c>
      <c r="H27" s="13"/>
      <c r="K27" s="13"/>
      <c r="L27" s="13"/>
      <c r="M27" s="13" t="s">
        <v>97</v>
      </c>
      <c r="N27" s="13"/>
      <c r="P27" s="13"/>
      <c r="R27" s="14"/>
    </row>
    <row r="28" spans="1:20" x14ac:dyDescent="0.2">
      <c r="A28" s="81" t="s">
        <v>98</v>
      </c>
      <c r="D28" s="81" t="s">
        <v>99</v>
      </c>
      <c r="G28" s="81" t="s">
        <v>100</v>
      </c>
      <c r="M28" s="81" t="s">
        <v>101</v>
      </c>
      <c r="R28" s="94"/>
    </row>
    <row r="29" spans="1:20" x14ac:dyDescent="0.2">
      <c r="A29" s="81" t="s">
        <v>102</v>
      </c>
      <c r="G29" s="81" t="s">
        <v>103</v>
      </c>
      <c r="R29" s="94"/>
    </row>
    <row r="30" spans="1:20" x14ac:dyDescent="0.2">
      <c r="A30" s="81" t="s">
        <v>104</v>
      </c>
      <c r="G30" s="81" t="s">
        <v>105</v>
      </c>
      <c r="R30" s="94"/>
    </row>
    <row r="32" spans="1:20" x14ac:dyDescent="0.2">
      <c r="A32" s="224" t="s">
        <v>106</v>
      </c>
    </row>
    <row r="33" spans="1:1" s="81" customFormat="1" x14ac:dyDescent="0.2">
      <c r="A33" s="81" t="s">
        <v>130</v>
      </c>
    </row>
    <row r="34" spans="1:1" s="81" customFormat="1" x14ac:dyDescent="0.2">
      <c r="A34" s="81" t="s">
        <v>108</v>
      </c>
    </row>
    <row r="35" spans="1:1" s="81" customFormat="1" x14ac:dyDescent="0.2">
      <c r="A35" s="81" t="s">
        <v>109</v>
      </c>
    </row>
    <row r="36" spans="1:1" s="81" customFormat="1" x14ac:dyDescent="0.2">
      <c r="A36" s="81" t="s">
        <v>110</v>
      </c>
    </row>
    <row r="37" spans="1:1" s="81" customFormat="1" x14ac:dyDescent="0.2">
      <c r="A37" s="81" t="s">
        <v>111</v>
      </c>
    </row>
  </sheetData>
  <sheetProtection algorithmName="SHA-512" hashValue="rXfFY+W+0SAnhAXp90/3YFmu28fH/tYA151dfy0wRE9Zs/3ESUSMzBemJvEc/yFhfLo5+esUqulTBJBwl1dZ0A==" saltValue="ObIU4nHi1MnY2ht5wX+byg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37"/>
  <sheetViews>
    <sheetView workbookViewId="0">
      <selection activeCell="B10" sqref="B10:L10"/>
    </sheetView>
  </sheetViews>
  <sheetFormatPr defaultColWidth="9.140625" defaultRowHeight="12" x14ac:dyDescent="0.2"/>
  <cols>
    <col min="1" max="1" width="35.2851562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152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x14ac:dyDescent="0.2">
      <c r="A8" s="75" t="s">
        <v>153</v>
      </c>
      <c r="B8" s="157" t="s">
        <v>154</v>
      </c>
      <c r="C8" s="203" t="s">
        <v>65</v>
      </c>
      <c r="D8" s="203" t="s">
        <v>66</v>
      </c>
      <c r="E8" s="47" t="s">
        <v>67</v>
      </c>
      <c r="F8" s="204">
        <v>60</v>
      </c>
      <c r="G8" s="193">
        <v>2</v>
      </c>
      <c r="H8" s="194">
        <v>9</v>
      </c>
      <c r="I8" s="201" t="s">
        <v>68</v>
      </c>
      <c r="J8" s="193">
        <v>2</v>
      </c>
      <c r="K8" s="194">
        <v>9</v>
      </c>
      <c r="L8" s="195" t="s">
        <v>68</v>
      </c>
      <c r="M8" s="193">
        <v>2</v>
      </c>
      <c r="N8" s="194">
        <v>9</v>
      </c>
      <c r="O8" s="201" t="s">
        <v>68</v>
      </c>
      <c r="P8" s="193">
        <v>2</v>
      </c>
      <c r="Q8" s="194">
        <v>9</v>
      </c>
      <c r="R8" s="195" t="s">
        <v>67</v>
      </c>
      <c r="S8" s="234">
        <f>SUM(G8,J8,M8,P8)*15</f>
        <v>120</v>
      </c>
      <c r="T8" s="202">
        <f>SUM(H8,K8,N8,Q8)</f>
        <v>36</v>
      </c>
    </row>
    <row r="9" spans="1:20" ht="13.5" customHeight="1" x14ac:dyDescent="0.2">
      <c r="A9" s="7" t="s">
        <v>147</v>
      </c>
      <c r="B9" s="251" t="s">
        <v>155</v>
      </c>
      <c r="C9" s="184"/>
      <c r="D9" s="184" t="s">
        <v>70</v>
      </c>
      <c r="E9" s="25" t="s">
        <v>77</v>
      </c>
      <c r="F9" s="185">
        <v>60</v>
      </c>
      <c r="G9" s="186"/>
      <c r="H9" s="187"/>
      <c r="I9" s="8"/>
      <c r="J9" s="186">
        <v>1</v>
      </c>
      <c r="K9" s="187">
        <v>5</v>
      </c>
      <c r="L9" s="188" t="s">
        <v>67</v>
      </c>
      <c r="M9" s="186"/>
      <c r="N9" s="187"/>
      <c r="O9" s="8"/>
      <c r="P9" s="186"/>
      <c r="Q9" s="187"/>
      <c r="R9" s="188"/>
      <c r="S9" s="234">
        <f t="shared" ref="S9:S14" si="0">SUM(G9,J9,M9,P9)*15</f>
        <v>15</v>
      </c>
      <c r="T9" s="202">
        <f t="shared" ref="T9:T14" si="1">SUM(H9,K9,N9,Q9)</f>
        <v>5</v>
      </c>
    </row>
    <row r="10" spans="1:20" ht="13.5" customHeight="1" x14ac:dyDescent="0.2">
      <c r="A10" s="15" t="s">
        <v>71</v>
      </c>
      <c r="B10" s="159" t="s">
        <v>489</v>
      </c>
      <c r="C10" s="3" t="s">
        <v>65</v>
      </c>
      <c r="D10" s="3" t="s">
        <v>70</v>
      </c>
      <c r="E10" s="3" t="s">
        <v>67</v>
      </c>
      <c r="F10" s="4">
        <v>60</v>
      </c>
      <c r="G10" s="9">
        <v>1</v>
      </c>
      <c r="H10" s="10">
        <v>4</v>
      </c>
      <c r="I10" s="11" t="s">
        <v>67</v>
      </c>
      <c r="J10" s="9">
        <v>1</v>
      </c>
      <c r="K10" s="10">
        <v>4</v>
      </c>
      <c r="L10" s="12" t="s">
        <v>67</v>
      </c>
      <c r="M10" s="9">
        <v>1</v>
      </c>
      <c r="N10" s="10">
        <v>4</v>
      </c>
      <c r="O10" s="11" t="s">
        <v>67</v>
      </c>
      <c r="P10" s="9">
        <v>1</v>
      </c>
      <c r="Q10" s="10">
        <v>4</v>
      </c>
      <c r="R10" s="12" t="s">
        <v>67</v>
      </c>
      <c r="S10" s="49">
        <f>SUM(G10,J10,M10,P10)*15</f>
        <v>60</v>
      </c>
      <c r="T10" s="6">
        <f t="shared" si="1"/>
        <v>16</v>
      </c>
    </row>
    <row r="11" spans="1:20" ht="13.5" customHeight="1" x14ac:dyDescent="0.2">
      <c r="A11" s="15" t="s">
        <v>156</v>
      </c>
      <c r="B11" s="159" t="s">
        <v>157</v>
      </c>
      <c r="C11" s="3" t="s">
        <v>65</v>
      </c>
      <c r="D11" s="3" t="s">
        <v>70</v>
      </c>
      <c r="E11" s="225" t="s">
        <v>67</v>
      </c>
      <c r="F11" s="4">
        <v>60</v>
      </c>
      <c r="G11" s="9">
        <v>1</v>
      </c>
      <c r="H11" s="10">
        <v>2</v>
      </c>
      <c r="I11" s="11" t="s">
        <v>67</v>
      </c>
      <c r="J11" s="9">
        <v>1</v>
      </c>
      <c r="K11" s="10">
        <v>2</v>
      </c>
      <c r="L11" s="12" t="s">
        <v>67</v>
      </c>
      <c r="M11" s="9"/>
      <c r="N11" s="10"/>
      <c r="O11" s="11"/>
      <c r="P11" s="9"/>
      <c r="Q11" s="10"/>
      <c r="R11" s="12"/>
      <c r="S11" s="49">
        <f t="shared" si="0"/>
        <v>30</v>
      </c>
      <c r="T11" s="6">
        <f t="shared" si="1"/>
        <v>4</v>
      </c>
    </row>
    <row r="12" spans="1:20" ht="13.5" customHeight="1" thickBot="1" x14ac:dyDescent="0.25">
      <c r="A12" s="307" t="s">
        <v>158</v>
      </c>
      <c r="B12" s="198" t="s">
        <v>159</v>
      </c>
      <c r="C12" s="199"/>
      <c r="D12" s="199" t="s">
        <v>70</v>
      </c>
      <c r="E12" s="232" t="s">
        <v>77</v>
      </c>
      <c r="F12" s="200">
        <v>60</v>
      </c>
      <c r="G12" s="52">
        <v>1</v>
      </c>
      <c r="H12" s="53">
        <v>5</v>
      </c>
      <c r="I12" s="54" t="s">
        <v>67</v>
      </c>
      <c r="J12" s="52"/>
      <c r="K12" s="53"/>
      <c r="L12" s="5"/>
      <c r="M12" s="52"/>
      <c r="N12" s="53"/>
      <c r="O12" s="54"/>
      <c r="P12" s="52"/>
      <c r="Q12" s="53"/>
      <c r="R12" s="5"/>
      <c r="S12" s="55">
        <f>SUM(G12,J12,M12,P12)*15</f>
        <v>15</v>
      </c>
      <c r="T12" s="56">
        <f>SUM(H12,K12,N12,Q12)</f>
        <v>5</v>
      </c>
    </row>
    <row r="13" spans="1:20" ht="13.5" customHeight="1" x14ac:dyDescent="0.2">
      <c r="A13" s="190" t="s">
        <v>72</v>
      </c>
      <c r="B13" s="157" t="s">
        <v>73</v>
      </c>
      <c r="C13" s="203"/>
      <c r="D13" s="203" t="s">
        <v>70</v>
      </c>
      <c r="E13" s="203" t="s">
        <v>74</v>
      </c>
      <c r="F13" s="204">
        <v>45</v>
      </c>
      <c r="G13" s="193">
        <v>2</v>
      </c>
      <c r="H13" s="194">
        <v>3</v>
      </c>
      <c r="I13" s="195" t="s">
        <v>68</v>
      </c>
      <c r="J13" s="193">
        <v>2</v>
      </c>
      <c r="K13" s="194">
        <v>3</v>
      </c>
      <c r="L13" s="195" t="s">
        <v>68</v>
      </c>
      <c r="M13" s="193"/>
      <c r="N13" s="194"/>
      <c r="O13" s="195"/>
      <c r="P13" s="193"/>
      <c r="Q13" s="194"/>
      <c r="R13" s="195"/>
      <c r="S13" s="235">
        <f t="shared" si="0"/>
        <v>60</v>
      </c>
      <c r="T13" s="202">
        <f t="shared" si="1"/>
        <v>6</v>
      </c>
    </row>
    <row r="14" spans="1:20" ht="13.5" customHeight="1" x14ac:dyDescent="0.2">
      <c r="A14" s="183" t="s">
        <v>75</v>
      </c>
      <c r="B14" s="251" t="s">
        <v>76</v>
      </c>
      <c r="C14" s="184" t="s">
        <v>65</v>
      </c>
      <c r="D14" s="184" t="s">
        <v>70</v>
      </c>
      <c r="E14" s="184" t="s">
        <v>77</v>
      </c>
      <c r="F14" s="185">
        <v>45</v>
      </c>
      <c r="G14" s="186">
        <v>2</v>
      </c>
      <c r="H14" s="187">
        <v>2</v>
      </c>
      <c r="I14" s="188" t="s">
        <v>67</v>
      </c>
      <c r="J14" s="186">
        <v>2</v>
      </c>
      <c r="K14" s="187">
        <v>2</v>
      </c>
      <c r="L14" s="188" t="s">
        <v>67</v>
      </c>
      <c r="M14" s="186"/>
      <c r="N14" s="187"/>
      <c r="O14" s="188"/>
      <c r="P14" s="186"/>
      <c r="Q14" s="187"/>
      <c r="R14" s="188"/>
      <c r="S14" s="236">
        <f t="shared" si="0"/>
        <v>60</v>
      </c>
      <c r="T14" s="189">
        <f t="shared" si="1"/>
        <v>4</v>
      </c>
    </row>
    <row r="15" spans="1:20" ht="13.5" customHeight="1" thickBot="1" x14ac:dyDescent="0.25">
      <c r="A15" s="15" t="s">
        <v>78</v>
      </c>
      <c r="B15" s="159" t="s">
        <v>79</v>
      </c>
      <c r="C15" s="3" t="s">
        <v>65</v>
      </c>
      <c r="D15" s="3" t="s">
        <v>70</v>
      </c>
      <c r="E15" s="3" t="s">
        <v>77</v>
      </c>
      <c r="F15" s="4">
        <v>45</v>
      </c>
      <c r="G15" s="9"/>
      <c r="H15" s="10"/>
      <c r="I15" s="12"/>
      <c r="J15" s="9"/>
      <c r="K15" s="10"/>
      <c r="L15" s="12"/>
      <c r="M15" s="9">
        <v>2</v>
      </c>
      <c r="N15" s="10">
        <v>2</v>
      </c>
      <c r="O15" s="12" t="s">
        <v>67</v>
      </c>
      <c r="P15" s="9">
        <v>2</v>
      </c>
      <c r="Q15" s="10">
        <v>2</v>
      </c>
      <c r="R15" s="12" t="s">
        <v>67</v>
      </c>
      <c r="S15" s="32">
        <f>SUM(G15,J15,M15,P15)*15</f>
        <v>60</v>
      </c>
      <c r="T15" s="6">
        <f>SUM(H15,K15,N15,Q15)</f>
        <v>4</v>
      </c>
    </row>
    <row r="16" spans="1:20" ht="13.5" customHeight="1" thickTop="1" thickBot="1" x14ac:dyDescent="0.25">
      <c r="A16" s="475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</row>
    <row r="17" spans="1:20" ht="13.5" customHeight="1" thickBot="1" x14ac:dyDescent="0.25">
      <c r="A17" s="211" t="s">
        <v>81</v>
      </c>
      <c r="B17" s="212"/>
      <c r="C17" s="213"/>
      <c r="D17" s="213"/>
      <c r="E17" s="213"/>
      <c r="F17" s="214"/>
      <c r="G17" s="193"/>
      <c r="H17" s="194">
        <v>5</v>
      </c>
      <c r="I17" s="195"/>
      <c r="J17" s="193"/>
      <c r="K17" s="194">
        <v>6</v>
      </c>
      <c r="L17" s="195"/>
      <c r="M17" s="193"/>
      <c r="N17" s="194">
        <v>8</v>
      </c>
      <c r="O17" s="195"/>
      <c r="P17" s="193"/>
      <c r="Q17" s="194">
        <v>6</v>
      </c>
      <c r="R17" s="24"/>
      <c r="S17" s="33"/>
      <c r="T17" s="160">
        <f t="shared" ref="T17" si="2">SUM(H17,K17,N17,Q17)</f>
        <v>25</v>
      </c>
    </row>
    <row r="18" spans="1:20" ht="13.5" customHeight="1" thickTop="1" thickBot="1" x14ac:dyDescent="0.25">
      <c r="A18" s="31" t="s">
        <v>82</v>
      </c>
      <c r="B18" s="250" t="s">
        <v>83</v>
      </c>
      <c r="C18" s="218"/>
      <c r="D18" s="218"/>
      <c r="E18" s="218" t="s">
        <v>84</v>
      </c>
      <c r="F18" s="219"/>
      <c r="G18" s="18"/>
      <c r="H18" s="19"/>
      <c r="I18" s="20"/>
      <c r="J18" s="18"/>
      <c r="K18" s="19"/>
      <c r="L18" s="20"/>
      <c r="M18" s="18">
        <v>0</v>
      </c>
      <c r="N18" s="19">
        <v>7</v>
      </c>
      <c r="O18" s="20" t="s">
        <v>67</v>
      </c>
      <c r="P18" s="18">
        <v>0</v>
      </c>
      <c r="Q18" s="19">
        <v>8</v>
      </c>
      <c r="R18" s="21" t="s">
        <v>67</v>
      </c>
      <c r="S18" s="34">
        <f t="shared" ref="S18" si="3">SUM(G18,J18,M18,P18)*15</f>
        <v>0</v>
      </c>
      <c r="T18" s="22">
        <f>SUM(H18,K18,N18,Q18)</f>
        <v>15</v>
      </c>
    </row>
    <row r="19" spans="1:20" ht="13.5" customHeight="1" thickTop="1" thickBot="1" x14ac:dyDescent="0.3">
      <c r="A19" s="478" t="s">
        <v>85</v>
      </c>
      <c r="B19" s="479"/>
      <c r="C19" s="479"/>
      <c r="D19" s="479"/>
      <c r="E19" s="479"/>
      <c r="F19" s="523"/>
      <c r="G19" s="226">
        <f>SUM(G8:G18)</f>
        <v>9</v>
      </c>
      <c r="H19" s="205">
        <f>SUM(H8:H18)</f>
        <v>30</v>
      </c>
      <c r="I19" s="206"/>
      <c r="J19" s="226">
        <f>SUM(J8:J18)</f>
        <v>9</v>
      </c>
      <c r="K19" s="205">
        <f>SUM(K8:K18)</f>
        <v>31</v>
      </c>
      <c r="L19" s="206"/>
      <c r="M19" s="226">
        <f>SUM(M8:M18)</f>
        <v>5</v>
      </c>
      <c r="N19" s="205">
        <f>SUM(N8:N18)</f>
        <v>30</v>
      </c>
      <c r="O19" s="206"/>
      <c r="P19" s="226">
        <f>SUM(P8:P18)</f>
        <v>5</v>
      </c>
      <c r="Q19" s="205">
        <f>SUM(Q8:Q18)</f>
        <v>29</v>
      </c>
      <c r="R19" s="206"/>
      <c r="S19" s="239">
        <f>SUM(S8:S18)</f>
        <v>420</v>
      </c>
      <c r="T19" s="207">
        <f>SUM(T8:T18)</f>
        <v>120</v>
      </c>
    </row>
    <row r="20" spans="1:20" ht="12.75" thickTop="1" x14ac:dyDescent="0.2"/>
    <row r="21" spans="1:20" x14ac:dyDescent="0.2">
      <c r="A21" s="81" t="s">
        <v>86</v>
      </c>
    </row>
    <row r="22" spans="1:20" x14ac:dyDescent="0.2">
      <c r="A22" s="81" t="s">
        <v>87</v>
      </c>
    </row>
    <row r="23" spans="1:20" x14ac:dyDescent="0.2">
      <c r="A23" s="81" t="s">
        <v>88</v>
      </c>
    </row>
    <row r="25" spans="1:20" x14ac:dyDescent="0.2">
      <c r="A25" s="224" t="s">
        <v>89</v>
      </c>
    </row>
    <row r="26" spans="1:20" x14ac:dyDescent="0.2">
      <c r="A26" s="13" t="s">
        <v>90</v>
      </c>
      <c r="D26" s="81" t="s">
        <v>91</v>
      </c>
      <c r="E26" s="13"/>
      <c r="G26" s="81" t="s">
        <v>92</v>
      </c>
      <c r="H26" s="13"/>
      <c r="K26" s="13"/>
      <c r="L26" s="13"/>
      <c r="M26" s="13" t="s">
        <v>93</v>
      </c>
      <c r="N26" s="13"/>
      <c r="P26" s="13"/>
      <c r="R26" s="14"/>
    </row>
    <row r="27" spans="1:20" x14ac:dyDescent="0.2">
      <c r="A27" s="13" t="s">
        <v>94</v>
      </c>
      <c r="D27" s="81" t="s">
        <v>95</v>
      </c>
      <c r="E27" s="13"/>
      <c r="G27" s="81" t="s">
        <v>96</v>
      </c>
      <c r="H27" s="13"/>
      <c r="K27" s="13"/>
      <c r="L27" s="13"/>
      <c r="M27" s="13" t="s">
        <v>97</v>
      </c>
      <c r="N27" s="13"/>
      <c r="P27" s="13"/>
      <c r="R27" s="14"/>
    </row>
    <row r="28" spans="1:20" x14ac:dyDescent="0.2">
      <c r="A28" s="81" t="s">
        <v>98</v>
      </c>
      <c r="D28" s="81" t="s">
        <v>99</v>
      </c>
      <c r="G28" s="81" t="s">
        <v>100</v>
      </c>
      <c r="M28" s="81" t="s">
        <v>101</v>
      </c>
      <c r="R28" s="94"/>
    </row>
    <row r="29" spans="1:20" x14ac:dyDescent="0.2">
      <c r="A29" s="81" t="s">
        <v>102</v>
      </c>
      <c r="G29" s="81" t="s">
        <v>103</v>
      </c>
      <c r="R29" s="94"/>
    </row>
    <row r="30" spans="1:20" x14ac:dyDescent="0.2">
      <c r="A30" s="81" t="s">
        <v>104</v>
      </c>
      <c r="G30" s="81" t="s">
        <v>105</v>
      </c>
      <c r="R30" s="94"/>
    </row>
    <row r="32" spans="1:20" x14ac:dyDescent="0.2">
      <c r="A32" s="224" t="s">
        <v>106</v>
      </c>
    </row>
    <row r="33" spans="1:1" s="81" customFormat="1" x14ac:dyDescent="0.2">
      <c r="A33" s="81" t="s">
        <v>130</v>
      </c>
    </row>
    <row r="34" spans="1:1" s="81" customFormat="1" x14ac:dyDescent="0.2">
      <c r="A34" s="81" t="s">
        <v>108</v>
      </c>
    </row>
    <row r="35" spans="1:1" s="81" customFormat="1" x14ac:dyDescent="0.2">
      <c r="A35" s="81" t="s">
        <v>109</v>
      </c>
    </row>
    <row r="36" spans="1:1" s="81" customFormat="1" x14ac:dyDescent="0.2">
      <c r="A36" s="81" t="s">
        <v>110</v>
      </c>
    </row>
    <row r="37" spans="1:1" s="81" customFormat="1" x14ac:dyDescent="0.2">
      <c r="A37" s="81" t="s">
        <v>111</v>
      </c>
    </row>
  </sheetData>
  <sheetProtection algorithmName="SHA-512" hashValue="6IvWH/jR2DaIuq3FNPMJ0ZF2axOZSZtPj3yOVfVnLlRc5nC+SAmqD5oVcnFrH0ESA/o3U5f9Zpy3pTZl32x9NA==" saltValue="VG4zazp1OfE8e17dyDRcYQ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T37"/>
  <sheetViews>
    <sheetView workbookViewId="0">
      <selection activeCell="B9" sqref="B9:L9"/>
    </sheetView>
  </sheetViews>
  <sheetFormatPr defaultColWidth="9.140625" defaultRowHeight="12" x14ac:dyDescent="0.2"/>
  <cols>
    <col min="1" max="1" width="3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thickTop="1" x14ac:dyDescent="0.2">
      <c r="A1" s="499" t="s">
        <v>160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1"/>
    </row>
    <row r="2" spans="1:20" ht="13.5" customHeight="1" thickBot="1" x14ac:dyDescent="0.25">
      <c r="A2" s="502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4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17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10"/>
    </row>
    <row r="5" spans="1:20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thickTop="1" x14ac:dyDescent="0.2">
      <c r="A8" s="308" t="s">
        <v>161</v>
      </c>
      <c r="B8" s="309" t="s">
        <v>162</v>
      </c>
      <c r="C8" s="310" t="s">
        <v>65</v>
      </c>
      <c r="D8" s="310" t="s">
        <v>66</v>
      </c>
      <c r="E8" s="311" t="s">
        <v>67</v>
      </c>
      <c r="F8" s="312">
        <v>60</v>
      </c>
      <c r="G8" s="313">
        <v>2</v>
      </c>
      <c r="H8" s="314">
        <v>9</v>
      </c>
      <c r="I8" s="315" t="s">
        <v>68</v>
      </c>
      <c r="J8" s="313">
        <v>2</v>
      </c>
      <c r="K8" s="314">
        <v>9</v>
      </c>
      <c r="L8" s="316" t="s">
        <v>68</v>
      </c>
      <c r="M8" s="313">
        <v>2</v>
      </c>
      <c r="N8" s="314">
        <v>9</v>
      </c>
      <c r="O8" s="315" t="s">
        <v>68</v>
      </c>
      <c r="P8" s="313">
        <v>2</v>
      </c>
      <c r="Q8" s="314">
        <v>9</v>
      </c>
      <c r="R8" s="316" t="s">
        <v>67</v>
      </c>
      <c r="S8" s="317">
        <f>SUM(G8,J8,M8,P8)*15</f>
        <v>120</v>
      </c>
      <c r="T8" s="318">
        <f>SUM(H8,K8,N8,Q8)</f>
        <v>36</v>
      </c>
    </row>
    <row r="9" spans="1:20" ht="13.5" customHeight="1" x14ac:dyDescent="0.2">
      <c r="A9" s="15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6">
        <f t="shared" ref="T9" si="0">SUM(H9,K9,N9,Q9)</f>
        <v>16</v>
      </c>
    </row>
    <row r="10" spans="1:20" ht="13.5" customHeight="1" x14ac:dyDescent="0.2">
      <c r="A10" s="183" t="s">
        <v>163</v>
      </c>
      <c r="B10" s="251" t="s">
        <v>164</v>
      </c>
      <c r="C10" s="184" t="s">
        <v>65</v>
      </c>
      <c r="D10" s="184" t="s">
        <v>70</v>
      </c>
      <c r="E10" s="25" t="s">
        <v>67</v>
      </c>
      <c r="F10" s="185">
        <v>60</v>
      </c>
      <c r="G10" s="186">
        <v>4</v>
      </c>
      <c r="H10" s="187">
        <v>3</v>
      </c>
      <c r="I10" s="8" t="s">
        <v>67</v>
      </c>
      <c r="J10" s="186">
        <v>4</v>
      </c>
      <c r="K10" s="187">
        <v>3</v>
      </c>
      <c r="L10" s="188" t="s">
        <v>67</v>
      </c>
      <c r="M10" s="186">
        <v>4</v>
      </c>
      <c r="N10" s="187">
        <v>3</v>
      </c>
      <c r="O10" s="8" t="s">
        <v>67</v>
      </c>
      <c r="P10" s="186">
        <v>4</v>
      </c>
      <c r="Q10" s="187">
        <v>3</v>
      </c>
      <c r="R10" s="188" t="s">
        <v>67</v>
      </c>
      <c r="S10" s="48">
        <f t="shared" ref="S10:S14" si="1">SUM(G10,J10,M10,P10)*15</f>
        <v>240</v>
      </c>
      <c r="T10" s="189">
        <f t="shared" ref="T10:T14" si="2">SUM(H10,K10,N10,Q10)</f>
        <v>12</v>
      </c>
    </row>
    <row r="11" spans="1:20" ht="13.5" customHeight="1" x14ac:dyDescent="0.2">
      <c r="A11" s="183" t="s">
        <v>165</v>
      </c>
      <c r="B11" s="251" t="s">
        <v>480</v>
      </c>
      <c r="C11" s="184" t="s">
        <v>65</v>
      </c>
      <c r="D11" s="184" t="s">
        <v>70</v>
      </c>
      <c r="E11" s="25" t="s">
        <v>67</v>
      </c>
      <c r="F11" s="185">
        <v>60</v>
      </c>
      <c r="G11" s="186">
        <v>1</v>
      </c>
      <c r="H11" s="187">
        <v>2</v>
      </c>
      <c r="I11" s="8" t="s">
        <v>67</v>
      </c>
      <c r="J11" s="186">
        <v>1</v>
      </c>
      <c r="K11" s="187">
        <v>2</v>
      </c>
      <c r="L11" s="188" t="s">
        <v>68</v>
      </c>
      <c r="M11" s="186">
        <v>1</v>
      </c>
      <c r="N11" s="187">
        <v>2</v>
      </c>
      <c r="O11" s="8" t="s">
        <v>67</v>
      </c>
      <c r="P11" s="186">
        <v>1</v>
      </c>
      <c r="Q11" s="187">
        <v>2</v>
      </c>
      <c r="R11" s="8" t="s">
        <v>67</v>
      </c>
      <c r="S11" s="48">
        <f t="shared" si="1"/>
        <v>60</v>
      </c>
      <c r="T11" s="189">
        <f t="shared" si="2"/>
        <v>8</v>
      </c>
    </row>
    <row r="12" spans="1:20" ht="13.5" customHeight="1" x14ac:dyDescent="0.2">
      <c r="A12" s="197" t="s">
        <v>166</v>
      </c>
      <c r="B12" s="159" t="s">
        <v>157</v>
      </c>
      <c r="C12" s="199" t="s">
        <v>65</v>
      </c>
      <c r="D12" s="199" t="s">
        <v>70</v>
      </c>
      <c r="E12" s="232" t="s">
        <v>67</v>
      </c>
      <c r="F12" s="200">
        <v>60</v>
      </c>
      <c r="G12" s="52">
        <v>1</v>
      </c>
      <c r="H12" s="53">
        <v>2</v>
      </c>
      <c r="I12" s="54" t="s">
        <v>67</v>
      </c>
      <c r="J12" s="52">
        <v>1</v>
      </c>
      <c r="K12" s="53">
        <v>2</v>
      </c>
      <c r="L12" s="5" t="s">
        <v>67</v>
      </c>
      <c r="M12" s="52"/>
      <c r="N12" s="53"/>
      <c r="O12" s="54"/>
      <c r="P12" s="52"/>
      <c r="Q12" s="53"/>
      <c r="R12" s="5"/>
      <c r="S12" s="55">
        <f t="shared" si="1"/>
        <v>30</v>
      </c>
      <c r="T12" s="56">
        <f t="shared" si="2"/>
        <v>4</v>
      </c>
    </row>
    <row r="13" spans="1:20" ht="13.5" customHeight="1" x14ac:dyDescent="0.2">
      <c r="A13" s="190" t="s">
        <v>72</v>
      </c>
      <c r="B13" s="158" t="s">
        <v>73</v>
      </c>
      <c r="C13" s="203"/>
      <c r="D13" s="203" t="s">
        <v>70</v>
      </c>
      <c r="E13" s="203" t="s">
        <v>74</v>
      </c>
      <c r="F13" s="204">
        <v>45</v>
      </c>
      <c r="G13" s="193">
        <v>2</v>
      </c>
      <c r="H13" s="194">
        <v>3</v>
      </c>
      <c r="I13" s="195" t="s">
        <v>68</v>
      </c>
      <c r="J13" s="193">
        <v>2</v>
      </c>
      <c r="K13" s="194">
        <v>3</v>
      </c>
      <c r="L13" s="195" t="s">
        <v>68</v>
      </c>
      <c r="M13" s="193"/>
      <c r="N13" s="194"/>
      <c r="O13" s="195"/>
      <c r="P13" s="193"/>
      <c r="Q13" s="194"/>
      <c r="R13" s="195"/>
      <c r="S13" s="235">
        <f t="shared" si="1"/>
        <v>60</v>
      </c>
      <c r="T13" s="202">
        <f t="shared" si="2"/>
        <v>6</v>
      </c>
    </row>
    <row r="14" spans="1:20" ht="13.5" customHeight="1" x14ac:dyDescent="0.2">
      <c r="A14" s="183" t="s">
        <v>75</v>
      </c>
      <c r="B14" s="251" t="s">
        <v>76</v>
      </c>
      <c r="C14" s="184" t="s">
        <v>65</v>
      </c>
      <c r="D14" s="184" t="s">
        <v>70</v>
      </c>
      <c r="E14" s="184" t="s">
        <v>77</v>
      </c>
      <c r="F14" s="185">
        <v>45</v>
      </c>
      <c r="G14" s="186">
        <v>2</v>
      </c>
      <c r="H14" s="187">
        <v>2</v>
      </c>
      <c r="I14" s="188" t="s">
        <v>67</v>
      </c>
      <c r="J14" s="186">
        <v>2</v>
      </c>
      <c r="K14" s="187">
        <v>2</v>
      </c>
      <c r="L14" s="188" t="s">
        <v>67</v>
      </c>
      <c r="M14" s="186"/>
      <c r="N14" s="187"/>
      <c r="O14" s="188"/>
      <c r="P14" s="186"/>
      <c r="Q14" s="187"/>
      <c r="R14" s="188"/>
      <c r="S14" s="236">
        <f t="shared" si="1"/>
        <v>60</v>
      </c>
      <c r="T14" s="189">
        <f t="shared" si="2"/>
        <v>4</v>
      </c>
    </row>
    <row r="15" spans="1:20" ht="13.5" customHeight="1" thickBot="1" x14ac:dyDescent="0.25">
      <c r="A15" s="15" t="s">
        <v>78</v>
      </c>
      <c r="B15" s="163" t="s">
        <v>79</v>
      </c>
      <c r="C15" s="3" t="s">
        <v>65</v>
      </c>
      <c r="D15" s="3" t="s">
        <v>70</v>
      </c>
      <c r="E15" s="3" t="s">
        <v>77</v>
      </c>
      <c r="F15" s="4">
        <v>45</v>
      </c>
      <c r="G15" s="9"/>
      <c r="H15" s="10"/>
      <c r="I15" s="12"/>
      <c r="J15" s="9"/>
      <c r="K15" s="10"/>
      <c r="L15" s="12"/>
      <c r="M15" s="9">
        <v>2</v>
      </c>
      <c r="N15" s="10">
        <v>2</v>
      </c>
      <c r="O15" s="12" t="s">
        <v>67</v>
      </c>
      <c r="P15" s="9">
        <v>2</v>
      </c>
      <c r="Q15" s="10">
        <v>2</v>
      </c>
      <c r="R15" s="12" t="s">
        <v>67</v>
      </c>
      <c r="S15" s="32">
        <f>SUM(G15,J15,M15,P15)*15</f>
        <v>60</v>
      </c>
      <c r="T15" s="6">
        <f>SUM(H15,K15,N15,Q15)</f>
        <v>4</v>
      </c>
    </row>
    <row r="16" spans="1:20" ht="13.5" customHeight="1" thickTop="1" thickBot="1" x14ac:dyDescent="0.25">
      <c r="A16" s="475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7"/>
    </row>
    <row r="17" spans="1:20" ht="13.5" customHeight="1" thickBot="1" x14ac:dyDescent="0.25">
      <c r="A17" s="211" t="s">
        <v>81</v>
      </c>
      <c r="B17" s="212"/>
      <c r="C17" s="213"/>
      <c r="D17" s="213"/>
      <c r="E17" s="213"/>
      <c r="F17" s="214"/>
      <c r="G17" s="193"/>
      <c r="H17" s="194">
        <v>5</v>
      </c>
      <c r="I17" s="195"/>
      <c r="J17" s="193"/>
      <c r="K17" s="194">
        <v>5</v>
      </c>
      <c r="L17" s="195"/>
      <c r="M17" s="193"/>
      <c r="N17" s="194">
        <v>3</v>
      </c>
      <c r="O17" s="195"/>
      <c r="P17" s="193"/>
      <c r="Q17" s="194">
        <v>2</v>
      </c>
      <c r="R17" s="24"/>
      <c r="S17" s="33"/>
      <c r="T17" s="160">
        <f>SUM(H17,K17,N17,Q17)</f>
        <v>15</v>
      </c>
    </row>
    <row r="18" spans="1:20" ht="13.5" customHeight="1" thickTop="1" thickBot="1" x14ac:dyDescent="0.25">
      <c r="A18" s="31" t="s">
        <v>82</v>
      </c>
      <c r="B18" s="250" t="s">
        <v>83</v>
      </c>
      <c r="C18" s="218"/>
      <c r="D18" s="218"/>
      <c r="E18" s="218" t="s">
        <v>84</v>
      </c>
      <c r="F18" s="219"/>
      <c r="G18" s="18"/>
      <c r="H18" s="19"/>
      <c r="I18" s="20"/>
      <c r="J18" s="18"/>
      <c r="K18" s="19"/>
      <c r="L18" s="20"/>
      <c r="M18" s="18">
        <v>0</v>
      </c>
      <c r="N18" s="19">
        <v>7</v>
      </c>
      <c r="O18" s="20" t="s">
        <v>67</v>
      </c>
      <c r="P18" s="18">
        <v>0</v>
      </c>
      <c r="Q18" s="19">
        <v>8</v>
      </c>
      <c r="R18" s="21" t="s">
        <v>67</v>
      </c>
      <c r="S18" s="34">
        <f t="shared" ref="S18" si="3">SUM(G18,J18,M18,P18)*15</f>
        <v>0</v>
      </c>
      <c r="T18" s="22">
        <f>SUM(H18,K18,N18,Q18)</f>
        <v>15</v>
      </c>
    </row>
    <row r="19" spans="1:20" ht="13.5" customHeight="1" thickTop="1" thickBot="1" x14ac:dyDescent="0.3">
      <c r="A19" s="478" t="s">
        <v>85</v>
      </c>
      <c r="B19" s="479"/>
      <c r="C19" s="479"/>
      <c r="D19" s="479"/>
      <c r="E19" s="479"/>
      <c r="F19" s="523"/>
      <c r="G19" s="226">
        <f>SUM(G8:G18)</f>
        <v>13</v>
      </c>
      <c r="H19" s="205">
        <f>SUM(H8:H18)</f>
        <v>30</v>
      </c>
      <c r="I19" s="206"/>
      <c r="J19" s="226">
        <f>SUM(J8:J18)</f>
        <v>13</v>
      </c>
      <c r="K19" s="205">
        <f>SUM(K8:K18)</f>
        <v>30</v>
      </c>
      <c r="L19" s="206"/>
      <c r="M19" s="226">
        <f>SUM(M8:M18)</f>
        <v>10</v>
      </c>
      <c r="N19" s="205">
        <f>SUM(N8:N18)</f>
        <v>30</v>
      </c>
      <c r="O19" s="206"/>
      <c r="P19" s="226">
        <f>SUM(P8:P18)</f>
        <v>10</v>
      </c>
      <c r="Q19" s="205">
        <f>SUM(Q8:Q18)</f>
        <v>30</v>
      </c>
      <c r="R19" s="206"/>
      <c r="S19" s="239">
        <f>SUM(S8:S18)</f>
        <v>690</v>
      </c>
      <c r="T19" s="207">
        <f>SUM(T8:T18)</f>
        <v>120</v>
      </c>
    </row>
    <row r="20" spans="1:20" ht="12.75" thickTop="1" x14ac:dyDescent="0.2"/>
    <row r="21" spans="1:20" x14ac:dyDescent="0.2">
      <c r="A21" s="81" t="s">
        <v>86</v>
      </c>
    </row>
    <row r="22" spans="1:20" x14ac:dyDescent="0.2">
      <c r="A22" s="81" t="s">
        <v>87</v>
      </c>
    </row>
    <row r="23" spans="1:20" x14ac:dyDescent="0.2">
      <c r="A23" s="81" t="s">
        <v>88</v>
      </c>
    </row>
    <row r="25" spans="1:20" x14ac:dyDescent="0.2">
      <c r="A25" s="224" t="s">
        <v>89</v>
      </c>
    </row>
    <row r="26" spans="1:20" x14ac:dyDescent="0.2">
      <c r="A26" s="13" t="s">
        <v>90</v>
      </c>
      <c r="D26" s="81" t="s">
        <v>91</v>
      </c>
      <c r="E26" s="13"/>
      <c r="G26" s="81" t="s">
        <v>92</v>
      </c>
      <c r="H26" s="13"/>
      <c r="K26" s="13"/>
      <c r="L26" s="13"/>
      <c r="M26" s="13" t="s">
        <v>93</v>
      </c>
      <c r="N26" s="13"/>
      <c r="P26" s="13"/>
      <c r="R26" s="14"/>
    </row>
    <row r="27" spans="1:20" x14ac:dyDescent="0.2">
      <c r="A27" s="13" t="s">
        <v>94</v>
      </c>
      <c r="D27" s="81" t="s">
        <v>95</v>
      </c>
      <c r="E27" s="13"/>
      <c r="G27" s="81" t="s">
        <v>96</v>
      </c>
      <c r="H27" s="13"/>
      <c r="K27" s="13"/>
      <c r="L27" s="13"/>
      <c r="M27" s="13" t="s">
        <v>97</v>
      </c>
      <c r="N27" s="13"/>
      <c r="P27" s="13"/>
      <c r="R27" s="14"/>
    </row>
    <row r="28" spans="1:20" x14ac:dyDescent="0.2">
      <c r="A28" s="81" t="s">
        <v>98</v>
      </c>
      <c r="D28" s="81" t="s">
        <v>99</v>
      </c>
      <c r="G28" s="81" t="s">
        <v>100</v>
      </c>
      <c r="M28" s="81" t="s">
        <v>101</v>
      </c>
      <c r="R28" s="94"/>
    </row>
    <row r="29" spans="1:20" x14ac:dyDescent="0.2">
      <c r="A29" s="81" t="s">
        <v>102</v>
      </c>
      <c r="G29" s="81" t="s">
        <v>103</v>
      </c>
      <c r="R29" s="94"/>
    </row>
    <row r="30" spans="1:20" x14ac:dyDescent="0.2">
      <c r="A30" s="81" t="s">
        <v>104</v>
      </c>
      <c r="G30" s="81" t="s">
        <v>105</v>
      </c>
      <c r="R30" s="94"/>
    </row>
    <row r="32" spans="1:20" x14ac:dyDescent="0.2">
      <c r="A32" s="224" t="s">
        <v>106</v>
      </c>
    </row>
    <row r="33" spans="1:1" s="81" customFormat="1" x14ac:dyDescent="0.2">
      <c r="A33" s="81" t="s">
        <v>130</v>
      </c>
    </row>
    <row r="34" spans="1:1" s="81" customFormat="1" x14ac:dyDescent="0.2">
      <c r="A34" s="81" t="s">
        <v>108</v>
      </c>
    </row>
    <row r="35" spans="1:1" s="81" customFormat="1" x14ac:dyDescent="0.2">
      <c r="A35" s="81" t="s">
        <v>109</v>
      </c>
    </row>
    <row r="36" spans="1:1" s="81" customFormat="1" x14ac:dyDescent="0.2">
      <c r="A36" s="81" t="s">
        <v>110</v>
      </c>
    </row>
    <row r="37" spans="1:1" s="81" customFormat="1" x14ac:dyDescent="0.2">
      <c r="A37" s="81" t="s">
        <v>111</v>
      </c>
    </row>
  </sheetData>
  <sheetProtection algorithmName="SHA-512" hashValue="Hg6+JsURCl7UnhKukcqEx3GJVEPx3UQsFfVXgWSeX5Ot4Mzk6+PqQOv/I/ZF9qIeMaQ1wXbW2FV4KcTmN5yclQ==" saltValue="BskzaJWDeBu/82J0XRMjMw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T39"/>
  <sheetViews>
    <sheetView workbookViewId="0">
      <selection activeCell="B9" sqref="B9:L9"/>
    </sheetView>
  </sheetViews>
  <sheetFormatPr defaultColWidth="9.140625" defaultRowHeight="12" x14ac:dyDescent="0.2"/>
  <cols>
    <col min="1" max="1" width="35.8554687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s="13" customFormat="1" ht="16.5" customHeight="1" thickTop="1" x14ac:dyDescent="0.2">
      <c r="A1" s="524" t="s">
        <v>167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s="13" customFormat="1" ht="13.5" customHeight="1" thickBot="1" x14ac:dyDescent="0.25">
      <c r="A2" s="527" t="s">
        <v>43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9"/>
    </row>
    <row r="3" spans="1:20" s="13" customFormat="1" ht="15.7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s="13" customFormat="1" ht="18" customHeight="1" thickBot="1" x14ac:dyDescent="0.25">
      <c r="A4" s="530" t="s">
        <v>45</v>
      </c>
      <c r="B4" s="531"/>
      <c r="C4" s="531"/>
      <c r="D4" s="531"/>
      <c r="E4" s="531"/>
      <c r="F4" s="532"/>
      <c r="G4" s="533" t="s">
        <v>46</v>
      </c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3"/>
      <c r="T4" s="535"/>
    </row>
    <row r="5" spans="1:20" s="13" customFormat="1" ht="18" customHeight="1" x14ac:dyDescent="0.2">
      <c r="A5" s="491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489" t="s">
        <v>58</v>
      </c>
    </row>
    <row r="6" spans="1:20" s="13" customFormat="1" ht="18" customHeight="1" x14ac:dyDescent="0.2">
      <c r="A6" s="492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490"/>
    </row>
    <row r="7" spans="1:20" ht="13.5" customHeight="1" x14ac:dyDescent="0.2">
      <c r="A7" s="514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6"/>
    </row>
    <row r="8" spans="1:20" ht="13.5" customHeight="1" thickTop="1" x14ac:dyDescent="0.2">
      <c r="A8" s="308" t="s">
        <v>169</v>
      </c>
      <c r="B8" s="309" t="s">
        <v>170</v>
      </c>
      <c r="C8" s="310" t="s">
        <v>65</v>
      </c>
      <c r="D8" s="310" t="s">
        <v>66</v>
      </c>
      <c r="E8" s="311" t="s">
        <v>67</v>
      </c>
      <c r="F8" s="312">
        <v>60</v>
      </c>
      <c r="G8" s="313">
        <v>2</v>
      </c>
      <c r="H8" s="314">
        <v>9</v>
      </c>
      <c r="I8" s="315" t="s">
        <v>68</v>
      </c>
      <c r="J8" s="313">
        <v>2</v>
      </c>
      <c r="K8" s="314">
        <v>9</v>
      </c>
      <c r="L8" s="315" t="s">
        <v>68</v>
      </c>
      <c r="M8" s="313">
        <v>2</v>
      </c>
      <c r="N8" s="314">
        <v>9</v>
      </c>
      <c r="O8" s="315" t="s">
        <v>67</v>
      </c>
      <c r="P8" s="313">
        <v>2</v>
      </c>
      <c r="Q8" s="314">
        <v>9</v>
      </c>
      <c r="R8" s="315" t="s">
        <v>67</v>
      </c>
      <c r="S8" s="317">
        <f>SUM(G8,J8,M8,P8)*15</f>
        <v>120</v>
      </c>
      <c r="T8" s="318">
        <f>SUM(H8,K8,N8,Q8)</f>
        <v>36</v>
      </c>
    </row>
    <row r="9" spans="1:20" ht="13.5" customHeight="1" x14ac:dyDescent="0.2">
      <c r="A9" s="15" t="s">
        <v>71</v>
      </c>
      <c r="B9" s="159" t="s">
        <v>489</v>
      </c>
      <c r="C9" s="3" t="s">
        <v>65</v>
      </c>
      <c r="D9" s="3" t="s">
        <v>70</v>
      </c>
      <c r="E9" s="3" t="s">
        <v>67</v>
      </c>
      <c r="F9" s="4">
        <v>60</v>
      </c>
      <c r="G9" s="9">
        <v>1</v>
      </c>
      <c r="H9" s="10">
        <v>4</v>
      </c>
      <c r="I9" s="11" t="s">
        <v>67</v>
      </c>
      <c r="J9" s="9">
        <v>1</v>
      </c>
      <c r="K9" s="10">
        <v>4</v>
      </c>
      <c r="L9" s="12" t="s">
        <v>67</v>
      </c>
      <c r="M9" s="9">
        <v>1</v>
      </c>
      <c r="N9" s="10">
        <v>4</v>
      </c>
      <c r="O9" s="11" t="s">
        <v>67</v>
      </c>
      <c r="P9" s="9">
        <v>1</v>
      </c>
      <c r="Q9" s="10">
        <v>4</v>
      </c>
      <c r="R9" s="12" t="s">
        <v>67</v>
      </c>
      <c r="S9" s="49">
        <f>SUM(G9,J9,M9,P9)*15</f>
        <v>60</v>
      </c>
      <c r="T9" s="6">
        <f t="shared" ref="T9" si="0">SUM(H9,K9,N9,Q9)</f>
        <v>16</v>
      </c>
    </row>
    <row r="10" spans="1:20" ht="13.5" customHeight="1" thickBot="1" x14ac:dyDescent="0.25">
      <c r="A10" s="15" t="s">
        <v>166</v>
      </c>
      <c r="B10" s="159" t="s">
        <v>157</v>
      </c>
      <c r="C10" s="3" t="s">
        <v>65</v>
      </c>
      <c r="D10" s="3" t="s">
        <v>70</v>
      </c>
      <c r="E10" s="225" t="s">
        <v>67</v>
      </c>
      <c r="F10" s="4">
        <v>60</v>
      </c>
      <c r="G10" s="9">
        <v>1</v>
      </c>
      <c r="H10" s="10">
        <v>2</v>
      </c>
      <c r="I10" s="11" t="s">
        <v>67</v>
      </c>
      <c r="J10" s="9">
        <v>1</v>
      </c>
      <c r="K10" s="10">
        <v>2</v>
      </c>
      <c r="L10" s="12" t="s">
        <v>67</v>
      </c>
      <c r="M10" s="9"/>
      <c r="N10" s="10"/>
      <c r="O10" s="11"/>
      <c r="P10" s="9"/>
      <c r="Q10" s="10"/>
      <c r="R10" s="12"/>
      <c r="S10" s="49">
        <f t="shared" ref="S10:S12" si="1">SUM(G10,J10,M10,P10)*15</f>
        <v>30</v>
      </c>
      <c r="T10" s="6">
        <f t="shared" ref="T10:T12" si="2">SUM(H10,K10,N10,Q10)</f>
        <v>4</v>
      </c>
    </row>
    <row r="11" spans="1:20" ht="13.5" customHeight="1" x14ac:dyDescent="0.2">
      <c r="A11" s="210" t="s">
        <v>72</v>
      </c>
      <c r="B11" s="158" t="s">
        <v>73</v>
      </c>
      <c r="C11" s="191"/>
      <c r="D11" s="191" t="s">
        <v>70</v>
      </c>
      <c r="E11" s="191" t="s">
        <v>74</v>
      </c>
      <c r="F11" s="192">
        <v>45</v>
      </c>
      <c r="G11" s="222">
        <v>2</v>
      </c>
      <c r="H11" s="223">
        <v>3</v>
      </c>
      <c r="I11" s="182" t="s">
        <v>68</v>
      </c>
      <c r="J11" s="222">
        <v>2</v>
      </c>
      <c r="K11" s="223">
        <v>3</v>
      </c>
      <c r="L11" s="182" t="s">
        <v>68</v>
      </c>
      <c r="M11" s="222"/>
      <c r="N11" s="223"/>
      <c r="O11" s="182"/>
      <c r="P11" s="222"/>
      <c r="Q11" s="223"/>
      <c r="R11" s="182"/>
      <c r="S11" s="241">
        <f t="shared" si="1"/>
        <v>60</v>
      </c>
      <c r="T11" s="196">
        <f t="shared" si="2"/>
        <v>6</v>
      </c>
    </row>
    <row r="12" spans="1:20" ht="13.5" customHeight="1" x14ac:dyDescent="0.2">
      <c r="A12" s="183" t="s">
        <v>75</v>
      </c>
      <c r="B12" s="251" t="s">
        <v>76</v>
      </c>
      <c r="C12" s="184" t="s">
        <v>65</v>
      </c>
      <c r="D12" s="184" t="s">
        <v>70</v>
      </c>
      <c r="E12" s="184" t="s">
        <v>77</v>
      </c>
      <c r="F12" s="185">
        <v>45</v>
      </c>
      <c r="G12" s="186">
        <v>2</v>
      </c>
      <c r="H12" s="187">
        <v>2</v>
      </c>
      <c r="I12" s="188" t="s">
        <v>67</v>
      </c>
      <c r="J12" s="186">
        <v>2</v>
      </c>
      <c r="K12" s="187">
        <v>2</v>
      </c>
      <c r="L12" s="188" t="s">
        <v>67</v>
      </c>
      <c r="M12" s="186"/>
      <c r="N12" s="187"/>
      <c r="O12" s="188"/>
      <c r="P12" s="186"/>
      <c r="Q12" s="187"/>
      <c r="R12" s="188"/>
      <c r="S12" s="236">
        <f t="shared" si="1"/>
        <v>60</v>
      </c>
      <c r="T12" s="189">
        <f t="shared" si="2"/>
        <v>4</v>
      </c>
    </row>
    <row r="13" spans="1:20" ht="13.5" customHeight="1" thickBot="1" x14ac:dyDescent="0.25">
      <c r="A13" s="15" t="s">
        <v>78</v>
      </c>
      <c r="B13" s="163" t="s">
        <v>79</v>
      </c>
      <c r="C13" s="3" t="s">
        <v>65</v>
      </c>
      <c r="D13" s="3" t="s">
        <v>70</v>
      </c>
      <c r="E13" s="3" t="s">
        <v>77</v>
      </c>
      <c r="F13" s="4">
        <v>45</v>
      </c>
      <c r="G13" s="9"/>
      <c r="H13" s="10"/>
      <c r="I13" s="12"/>
      <c r="J13" s="9"/>
      <c r="K13" s="10"/>
      <c r="L13" s="12"/>
      <c r="M13" s="9">
        <v>2</v>
      </c>
      <c r="N13" s="10">
        <v>2</v>
      </c>
      <c r="O13" s="12" t="s">
        <v>67</v>
      </c>
      <c r="P13" s="9">
        <v>2</v>
      </c>
      <c r="Q13" s="10">
        <v>2</v>
      </c>
      <c r="R13" s="12" t="s">
        <v>67</v>
      </c>
      <c r="S13" s="32">
        <f>SUM(G13,J13,M13,P13)*15</f>
        <v>60</v>
      </c>
      <c r="T13" s="6">
        <f>SUM(H13,K13,N13,Q13)</f>
        <v>4</v>
      </c>
    </row>
    <row r="14" spans="1:20" ht="13.5" customHeight="1" thickTop="1" thickBot="1" x14ac:dyDescent="0.25">
      <c r="A14" s="475" t="s">
        <v>171</v>
      </c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7"/>
    </row>
    <row r="15" spans="1:20" ht="13.5" customHeight="1" x14ac:dyDescent="0.2">
      <c r="A15" s="183" t="s">
        <v>172</v>
      </c>
      <c r="B15" s="251" t="s">
        <v>173</v>
      </c>
      <c r="C15" s="184" t="s">
        <v>65</v>
      </c>
      <c r="D15" s="184" t="s">
        <v>70</v>
      </c>
      <c r="E15" s="25" t="s">
        <v>67</v>
      </c>
      <c r="F15" s="4">
        <v>45</v>
      </c>
      <c r="G15" s="9">
        <v>3</v>
      </c>
      <c r="H15" s="10">
        <v>3</v>
      </c>
      <c r="I15" s="11" t="s">
        <v>67</v>
      </c>
      <c r="J15" s="9">
        <v>3</v>
      </c>
      <c r="K15" s="187">
        <v>3</v>
      </c>
      <c r="L15" s="12" t="s">
        <v>67</v>
      </c>
      <c r="M15" s="9">
        <v>3</v>
      </c>
      <c r="N15" s="10">
        <v>3</v>
      </c>
      <c r="O15" s="11" t="s">
        <v>67</v>
      </c>
      <c r="P15" s="9">
        <v>3</v>
      </c>
      <c r="Q15" s="187">
        <v>3</v>
      </c>
      <c r="R15" s="12" t="s">
        <v>67</v>
      </c>
      <c r="S15" s="234">
        <f>SUM(G15,J15,M15,P15)*15</f>
        <v>180</v>
      </c>
      <c r="T15" s="202">
        <f>SUM(H15,K15,N15,Q15)</f>
        <v>12</v>
      </c>
    </row>
    <row r="16" spans="1:20" ht="13.5" customHeight="1" thickBot="1" x14ac:dyDescent="0.25">
      <c r="A16" s="319" t="s">
        <v>174</v>
      </c>
      <c r="B16" s="251" t="s">
        <v>175</v>
      </c>
      <c r="C16" s="184" t="s">
        <v>65</v>
      </c>
      <c r="D16" s="184" t="s">
        <v>70</v>
      </c>
      <c r="E16" s="25" t="s">
        <v>67</v>
      </c>
      <c r="F16" s="4">
        <v>45</v>
      </c>
      <c r="G16" s="9">
        <v>3</v>
      </c>
      <c r="H16" s="10">
        <v>3</v>
      </c>
      <c r="I16" s="11" t="s">
        <v>67</v>
      </c>
      <c r="J16" s="9">
        <v>3</v>
      </c>
      <c r="K16" s="187">
        <v>3</v>
      </c>
      <c r="L16" s="12" t="s">
        <v>67</v>
      </c>
      <c r="M16" s="9">
        <v>3</v>
      </c>
      <c r="N16" s="10">
        <v>3</v>
      </c>
      <c r="O16" s="11" t="s">
        <v>67</v>
      </c>
      <c r="P16" s="9">
        <v>3</v>
      </c>
      <c r="Q16" s="187">
        <v>3</v>
      </c>
      <c r="R16" s="12" t="s">
        <v>67</v>
      </c>
      <c r="S16" s="234">
        <f>SUM(G16,J16,M16,P16)*15</f>
        <v>180</v>
      </c>
      <c r="T16" s="202">
        <f>SUM(H16,K16,N16,Q16)</f>
        <v>12</v>
      </c>
    </row>
    <row r="17" spans="1:20" ht="13.5" customHeight="1" thickTop="1" thickBot="1" x14ac:dyDescent="0.25">
      <c r="A17" s="475" t="s">
        <v>80</v>
      </c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7"/>
    </row>
    <row r="18" spans="1:20" ht="13.5" customHeight="1" thickBot="1" x14ac:dyDescent="0.25">
      <c r="A18" s="211" t="s">
        <v>176</v>
      </c>
      <c r="B18" s="212"/>
      <c r="C18" s="213"/>
      <c r="D18" s="213"/>
      <c r="E18" s="213"/>
      <c r="F18" s="214"/>
      <c r="G18" s="179"/>
      <c r="H18" s="180">
        <v>7</v>
      </c>
      <c r="I18" s="181"/>
      <c r="J18" s="179"/>
      <c r="K18" s="180">
        <v>7</v>
      </c>
      <c r="L18" s="195"/>
      <c r="M18" s="179"/>
      <c r="N18" s="180">
        <v>5</v>
      </c>
      <c r="O18" s="181"/>
      <c r="P18" s="179"/>
      <c r="Q18" s="180">
        <v>4</v>
      </c>
      <c r="R18" s="24"/>
      <c r="S18" s="33"/>
      <c r="T18" s="160">
        <f t="shared" ref="T18" si="3">SUM(H18,K18,N18,Q18)</f>
        <v>23</v>
      </c>
    </row>
    <row r="19" spans="1:20" ht="13.5" customHeight="1" thickTop="1" thickBot="1" x14ac:dyDescent="0.25">
      <c r="A19" s="31" t="s">
        <v>82</v>
      </c>
      <c r="B19" s="250" t="s">
        <v>83</v>
      </c>
      <c r="C19" s="218"/>
      <c r="D19" s="218"/>
      <c r="E19" s="218" t="s">
        <v>84</v>
      </c>
      <c r="F19" s="219"/>
      <c r="G19" s="18"/>
      <c r="H19" s="19"/>
      <c r="I19" s="20"/>
      <c r="J19" s="18"/>
      <c r="K19" s="19"/>
      <c r="L19" s="20"/>
      <c r="M19" s="18">
        <v>0</v>
      </c>
      <c r="N19" s="19">
        <v>7</v>
      </c>
      <c r="O19" s="20" t="s">
        <v>67</v>
      </c>
      <c r="P19" s="18">
        <v>0</v>
      </c>
      <c r="Q19" s="19">
        <v>8</v>
      </c>
      <c r="R19" s="21" t="s">
        <v>67</v>
      </c>
      <c r="S19" s="34">
        <f t="shared" ref="S19" si="4">SUM(G19,J19,M19,P19)*15</f>
        <v>0</v>
      </c>
      <c r="T19" s="22">
        <f>SUM(H19,K19,N19,Q19)</f>
        <v>15</v>
      </c>
    </row>
    <row r="20" spans="1:20" ht="13.5" customHeight="1" thickTop="1" thickBot="1" x14ac:dyDescent="0.3">
      <c r="A20" s="520" t="s">
        <v>85</v>
      </c>
      <c r="B20" s="521"/>
      <c r="C20" s="521"/>
      <c r="D20" s="521"/>
      <c r="E20" s="521"/>
      <c r="F20" s="536"/>
      <c r="G20" s="227">
        <f>SUM(G8:G13,G15,G18,G19)</f>
        <v>11</v>
      </c>
      <c r="H20" s="176">
        <f>SUM(H8:H13,H15,H18,H19)</f>
        <v>30</v>
      </c>
      <c r="I20" s="177"/>
      <c r="J20" s="227">
        <f>SUM(J8:J13,J15,J18,J19)</f>
        <v>11</v>
      </c>
      <c r="K20" s="176">
        <f>SUM(K8:K13,K15,K18,K19)</f>
        <v>30</v>
      </c>
      <c r="L20" s="177"/>
      <c r="M20" s="227">
        <f>SUM(M8:M13,M15,M18,M19)</f>
        <v>8</v>
      </c>
      <c r="N20" s="176">
        <f>SUM(N8:N13,N15,N18,N19)</f>
        <v>30</v>
      </c>
      <c r="O20" s="177"/>
      <c r="P20" s="227">
        <f>SUM(P8:P13,P15,P18,P19)</f>
        <v>8</v>
      </c>
      <c r="Q20" s="176">
        <f>SUM(Q8:Q13,Q15,Q18,Q19)</f>
        <v>30</v>
      </c>
      <c r="R20" s="177"/>
      <c r="S20" s="240">
        <f>SUM(S8:S13,S15,S18,S19)</f>
        <v>570</v>
      </c>
      <c r="T20" s="178">
        <f>SUM(T8:T13,T15,T18,T19)</f>
        <v>120</v>
      </c>
    </row>
    <row r="21" spans="1:20" ht="12.75" thickTop="1" x14ac:dyDescent="0.2"/>
    <row r="22" spans="1:20" x14ac:dyDescent="0.2">
      <c r="A22" s="81" t="s">
        <v>86</v>
      </c>
    </row>
    <row r="23" spans="1:20" x14ac:dyDescent="0.2">
      <c r="A23" s="81" t="s">
        <v>87</v>
      </c>
    </row>
    <row r="24" spans="1:20" x14ac:dyDescent="0.2">
      <c r="A24" s="81" t="s">
        <v>88</v>
      </c>
    </row>
    <row r="26" spans="1:20" x14ac:dyDescent="0.2">
      <c r="A26" s="224" t="s">
        <v>89</v>
      </c>
    </row>
    <row r="27" spans="1:20" x14ac:dyDescent="0.2">
      <c r="A27" s="13" t="s">
        <v>90</v>
      </c>
      <c r="D27" s="81" t="s">
        <v>91</v>
      </c>
      <c r="E27" s="13"/>
      <c r="G27" s="81" t="s">
        <v>92</v>
      </c>
      <c r="H27" s="13"/>
      <c r="K27" s="13"/>
      <c r="L27" s="13"/>
      <c r="M27" s="13" t="s">
        <v>93</v>
      </c>
      <c r="N27" s="13"/>
      <c r="P27" s="13"/>
      <c r="R27" s="14"/>
    </row>
    <row r="28" spans="1:20" x14ac:dyDescent="0.2">
      <c r="A28" s="13" t="s">
        <v>94</v>
      </c>
      <c r="D28" s="81" t="s">
        <v>95</v>
      </c>
      <c r="E28" s="13"/>
      <c r="G28" s="81" t="s">
        <v>96</v>
      </c>
      <c r="H28" s="13"/>
      <c r="K28" s="13"/>
      <c r="L28" s="13"/>
      <c r="M28" s="13" t="s">
        <v>97</v>
      </c>
      <c r="N28" s="13"/>
      <c r="P28" s="13"/>
      <c r="R28" s="14"/>
    </row>
    <row r="29" spans="1:20" x14ac:dyDescent="0.2">
      <c r="A29" s="81" t="s">
        <v>98</v>
      </c>
      <c r="D29" s="81" t="s">
        <v>99</v>
      </c>
      <c r="G29" s="81" t="s">
        <v>100</v>
      </c>
      <c r="M29" s="81" t="s">
        <v>101</v>
      </c>
      <c r="R29" s="94"/>
    </row>
    <row r="30" spans="1:20" x14ac:dyDescent="0.2">
      <c r="A30" s="81" t="s">
        <v>102</v>
      </c>
      <c r="G30" s="81" t="s">
        <v>103</v>
      </c>
      <c r="R30" s="94"/>
    </row>
    <row r="31" spans="1:20" x14ac:dyDescent="0.2">
      <c r="A31" s="81" t="s">
        <v>104</v>
      </c>
      <c r="G31" s="81" t="s">
        <v>105</v>
      </c>
      <c r="R31" s="94"/>
    </row>
    <row r="33" spans="1:20" x14ac:dyDescent="0.2">
      <c r="A33" s="224" t="s">
        <v>106</v>
      </c>
    </row>
    <row r="34" spans="1:20" x14ac:dyDescent="0.2">
      <c r="A34" s="81" t="s">
        <v>130</v>
      </c>
    </row>
    <row r="35" spans="1:20" x14ac:dyDescent="0.2">
      <c r="A35" s="81" t="s">
        <v>108</v>
      </c>
      <c r="S35" s="81"/>
      <c r="T35" s="81"/>
    </row>
    <row r="36" spans="1:20" x14ac:dyDescent="0.2">
      <c r="A36" s="81" t="s">
        <v>177</v>
      </c>
      <c r="S36" s="81"/>
      <c r="T36" s="81"/>
    </row>
    <row r="37" spans="1:20" x14ac:dyDescent="0.2">
      <c r="A37" s="81" t="s">
        <v>178</v>
      </c>
      <c r="S37" s="81"/>
      <c r="T37" s="81"/>
    </row>
    <row r="38" spans="1:20" x14ac:dyDescent="0.2">
      <c r="A38" s="81" t="s">
        <v>110</v>
      </c>
      <c r="S38" s="81"/>
      <c r="T38" s="81"/>
    </row>
    <row r="39" spans="1:20" x14ac:dyDescent="0.2">
      <c r="A39" s="81" t="s">
        <v>111</v>
      </c>
      <c r="S39" s="81"/>
      <c r="T39" s="81"/>
    </row>
  </sheetData>
  <sheetProtection algorithmName="SHA-512" hashValue="uwOytKOXlBb0b9mDRRQyLhRMFogPRh07WZBvQJpCy0WNI/gQmQSEt4DQmZnYk3LJB/cyu3LOeuUhjRzTNBRhYw==" saltValue="yU/TW+UDGXwYIN6NNDZLHw==" spinCount="100000" sheet="1" objects="1" scenarios="1"/>
  <mergeCells count="22">
    <mergeCell ref="A7:T7"/>
    <mergeCell ref="A17:T17"/>
    <mergeCell ref="A20:F20"/>
    <mergeCell ref="A14:T14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  <mergeCell ref="A1:T1"/>
    <mergeCell ref="A2:T2"/>
    <mergeCell ref="A4:F4"/>
    <mergeCell ref="G4:R4"/>
    <mergeCell ref="S4:T4"/>
    <mergeCell ref="A3:T3"/>
  </mergeCells>
  <printOptions horizontalCentered="1"/>
  <pageMargins left="0.47244094488188981" right="0.47244094488188981" top="0.62992125984251968" bottom="0.62992125984251968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T37"/>
  <sheetViews>
    <sheetView workbookViewId="0">
      <selection activeCell="B11" sqref="B11:L11"/>
    </sheetView>
  </sheetViews>
  <sheetFormatPr defaultColWidth="9.140625" defaultRowHeight="12" x14ac:dyDescent="0.2"/>
  <cols>
    <col min="1" max="1" width="36.28515625" style="81" customWidth="1"/>
    <col min="2" max="3" width="11.7109375" style="81" customWidth="1"/>
    <col min="4" max="6" width="5" style="81" customWidth="1"/>
    <col min="7" max="18" width="3.7109375" style="81" customWidth="1"/>
    <col min="19" max="20" width="5.5703125" style="94" customWidth="1"/>
    <col min="21" max="39" width="4" style="81" customWidth="1"/>
    <col min="40" max="16384" width="9.140625" style="81"/>
  </cols>
  <sheetData>
    <row r="1" spans="1:20" ht="16.5" customHeight="1" x14ac:dyDescent="0.2">
      <c r="A1" s="548" t="s">
        <v>179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50"/>
    </row>
    <row r="2" spans="1:20" ht="13.5" customHeight="1" thickBot="1" x14ac:dyDescent="0.25">
      <c r="A2" s="551" t="s">
        <v>43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52"/>
    </row>
    <row r="3" spans="1:20" ht="13.5" customHeight="1" thickBot="1" x14ac:dyDescent="0.25">
      <c r="A3" s="511" t="s">
        <v>483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3"/>
    </row>
    <row r="4" spans="1:20" ht="18" customHeight="1" thickBot="1" x14ac:dyDescent="0.25">
      <c r="A4" s="553" t="s">
        <v>45</v>
      </c>
      <c r="B4" s="518"/>
      <c r="C4" s="518"/>
      <c r="D4" s="518"/>
      <c r="E4" s="518"/>
      <c r="F4" s="519"/>
      <c r="G4" s="508" t="s">
        <v>46</v>
      </c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8"/>
      <c r="T4" s="554"/>
    </row>
    <row r="5" spans="1:20" ht="18" customHeight="1" thickBot="1" x14ac:dyDescent="0.25">
      <c r="A5" s="546" t="s">
        <v>47</v>
      </c>
      <c r="B5" s="493" t="s">
        <v>48</v>
      </c>
      <c r="C5" s="495" t="s">
        <v>49</v>
      </c>
      <c r="D5" s="495" t="s">
        <v>50</v>
      </c>
      <c r="E5" s="495" t="s">
        <v>51</v>
      </c>
      <c r="F5" s="497" t="s">
        <v>52</v>
      </c>
      <c r="G5" s="481" t="s">
        <v>53</v>
      </c>
      <c r="H5" s="482"/>
      <c r="I5" s="483"/>
      <c r="J5" s="481" t="s">
        <v>54</v>
      </c>
      <c r="K5" s="482"/>
      <c r="L5" s="483"/>
      <c r="M5" s="481" t="s">
        <v>55</v>
      </c>
      <c r="N5" s="482"/>
      <c r="O5" s="483"/>
      <c r="P5" s="484" t="s">
        <v>56</v>
      </c>
      <c r="Q5" s="485"/>
      <c r="R5" s="486"/>
      <c r="S5" s="487" t="s">
        <v>57</v>
      </c>
      <c r="T5" s="544" t="s">
        <v>58</v>
      </c>
    </row>
    <row r="6" spans="1:20" ht="18" customHeight="1" thickBot="1" x14ac:dyDescent="0.25">
      <c r="A6" s="547"/>
      <c r="B6" s="494"/>
      <c r="C6" s="496"/>
      <c r="D6" s="496"/>
      <c r="E6" s="496"/>
      <c r="F6" s="498"/>
      <c r="G6" s="263" t="s">
        <v>59</v>
      </c>
      <c r="H6" s="264" t="s">
        <v>60</v>
      </c>
      <c r="I6" s="265" t="s">
        <v>61</v>
      </c>
      <c r="J6" s="263" t="s">
        <v>59</v>
      </c>
      <c r="K6" s="264" t="s">
        <v>60</v>
      </c>
      <c r="L6" s="265" t="s">
        <v>61</v>
      </c>
      <c r="M6" s="263" t="s">
        <v>59</v>
      </c>
      <c r="N6" s="264" t="s">
        <v>60</v>
      </c>
      <c r="O6" s="265" t="s">
        <v>61</v>
      </c>
      <c r="P6" s="263" t="s">
        <v>59</v>
      </c>
      <c r="Q6" s="264" t="s">
        <v>60</v>
      </c>
      <c r="R6" s="266" t="s">
        <v>61</v>
      </c>
      <c r="S6" s="488"/>
      <c r="T6" s="545"/>
    </row>
    <row r="7" spans="1:20" ht="13.5" customHeight="1" thickTop="1" thickBot="1" x14ac:dyDescent="0.25">
      <c r="A7" s="537" t="s">
        <v>62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38"/>
    </row>
    <row r="8" spans="1:20" ht="13.5" customHeight="1" x14ac:dyDescent="0.2">
      <c r="A8" s="320" t="s">
        <v>180</v>
      </c>
      <c r="B8" s="158" t="s">
        <v>181</v>
      </c>
      <c r="C8" s="191" t="s">
        <v>65</v>
      </c>
      <c r="D8" s="191" t="s">
        <v>66</v>
      </c>
      <c r="E8" s="27" t="s">
        <v>67</v>
      </c>
      <c r="F8" s="192">
        <v>60</v>
      </c>
      <c r="G8" s="222">
        <v>2</v>
      </c>
      <c r="H8" s="223">
        <v>9</v>
      </c>
      <c r="I8" s="50" t="s">
        <v>68</v>
      </c>
      <c r="J8" s="222">
        <v>2</v>
      </c>
      <c r="K8" s="223">
        <v>9</v>
      </c>
      <c r="L8" s="182" t="s">
        <v>68</v>
      </c>
      <c r="M8" s="222">
        <v>2</v>
      </c>
      <c r="N8" s="223">
        <v>9</v>
      </c>
      <c r="O8" s="50" t="s">
        <v>68</v>
      </c>
      <c r="P8" s="222">
        <v>2</v>
      </c>
      <c r="Q8" s="223">
        <v>9</v>
      </c>
      <c r="R8" s="182" t="s">
        <v>67</v>
      </c>
      <c r="S8" s="51">
        <f>SUM(G8,J8,M8,P8)*15</f>
        <v>120</v>
      </c>
      <c r="T8" s="330">
        <f>SUM(H8,K8,N8,Q8)</f>
        <v>36</v>
      </c>
    </row>
    <row r="9" spans="1:20" ht="13.5" customHeight="1" x14ac:dyDescent="0.2">
      <c r="A9" s="321" t="s">
        <v>135</v>
      </c>
      <c r="B9" s="251" t="s">
        <v>182</v>
      </c>
      <c r="C9" s="184" t="s">
        <v>65</v>
      </c>
      <c r="D9" s="184" t="s">
        <v>66</v>
      </c>
      <c r="E9" s="25" t="s">
        <v>67</v>
      </c>
      <c r="F9" s="185">
        <v>60</v>
      </c>
      <c r="G9" s="186">
        <v>1</v>
      </c>
      <c r="H9" s="187">
        <v>4</v>
      </c>
      <c r="I9" s="8" t="s">
        <v>67</v>
      </c>
      <c r="J9" s="186">
        <v>1</v>
      </c>
      <c r="K9" s="187">
        <v>4</v>
      </c>
      <c r="L9" s="188" t="s">
        <v>67</v>
      </c>
      <c r="M9" s="186"/>
      <c r="N9" s="187"/>
      <c r="O9" s="188"/>
      <c r="P9" s="186"/>
      <c r="Q9" s="187"/>
      <c r="R9" s="188"/>
      <c r="S9" s="48">
        <f>SUM(G9,J9,M9,P9)*15</f>
        <v>30</v>
      </c>
      <c r="T9" s="326">
        <f>SUM(H9,K9,N9,Q9)</f>
        <v>8</v>
      </c>
    </row>
    <row r="10" spans="1:20" ht="13.5" customHeight="1" x14ac:dyDescent="0.2">
      <c r="A10" s="321" t="s">
        <v>183</v>
      </c>
      <c r="B10" s="159" t="s">
        <v>184</v>
      </c>
      <c r="C10" s="184" t="s">
        <v>65</v>
      </c>
      <c r="D10" s="184" t="s">
        <v>70</v>
      </c>
      <c r="E10" s="25" t="s">
        <v>77</v>
      </c>
      <c r="F10" s="185">
        <v>60</v>
      </c>
      <c r="G10" s="186">
        <v>1</v>
      </c>
      <c r="H10" s="187">
        <v>4</v>
      </c>
      <c r="I10" s="8" t="s">
        <v>67</v>
      </c>
      <c r="J10" s="186">
        <v>1</v>
      </c>
      <c r="K10" s="187">
        <v>4</v>
      </c>
      <c r="L10" s="188" t="s">
        <v>67</v>
      </c>
      <c r="M10" s="186"/>
      <c r="N10" s="187"/>
      <c r="O10" s="8"/>
      <c r="P10" s="186"/>
      <c r="Q10" s="187"/>
      <c r="R10" s="188"/>
      <c r="S10" s="48">
        <f>SUM(G10,J10,M10,P10)*15</f>
        <v>30</v>
      </c>
      <c r="T10" s="326">
        <f>SUM(H10,K10,N10,Q10)</f>
        <v>8</v>
      </c>
    </row>
    <row r="11" spans="1:20" ht="13.5" customHeight="1" x14ac:dyDescent="0.2">
      <c r="A11" s="327" t="s">
        <v>71</v>
      </c>
      <c r="B11" s="159" t="s">
        <v>489</v>
      </c>
      <c r="C11" s="3" t="s">
        <v>65</v>
      </c>
      <c r="D11" s="3" t="s">
        <v>70</v>
      </c>
      <c r="E11" s="3" t="s">
        <v>67</v>
      </c>
      <c r="F11" s="4">
        <v>60</v>
      </c>
      <c r="G11" s="9">
        <v>1</v>
      </c>
      <c r="H11" s="10">
        <v>4</v>
      </c>
      <c r="I11" s="11" t="s">
        <v>67</v>
      </c>
      <c r="J11" s="9">
        <v>1</v>
      </c>
      <c r="K11" s="10">
        <v>4</v>
      </c>
      <c r="L11" s="12" t="s">
        <v>67</v>
      </c>
      <c r="M11" s="9">
        <v>1</v>
      </c>
      <c r="N11" s="10">
        <v>4</v>
      </c>
      <c r="O11" s="11" t="s">
        <v>67</v>
      </c>
      <c r="P11" s="9">
        <v>1</v>
      </c>
      <c r="Q11" s="10">
        <v>4</v>
      </c>
      <c r="R11" s="12" t="s">
        <v>67</v>
      </c>
      <c r="S11" s="49">
        <f>SUM(G11,J11,M11,P11)*15</f>
        <v>60</v>
      </c>
      <c r="T11" s="299">
        <f t="shared" ref="T11" si="0">SUM(H11,K11,N11,Q11)</f>
        <v>16</v>
      </c>
    </row>
    <row r="12" spans="1:20" ht="13.5" customHeight="1" thickBot="1" x14ac:dyDescent="0.25">
      <c r="A12" s="322" t="s">
        <v>156</v>
      </c>
      <c r="B12" s="251" t="s">
        <v>157</v>
      </c>
      <c r="C12" s="199" t="s">
        <v>65</v>
      </c>
      <c r="D12" s="199" t="s">
        <v>70</v>
      </c>
      <c r="E12" s="232" t="s">
        <v>67</v>
      </c>
      <c r="F12" s="200">
        <v>60</v>
      </c>
      <c r="G12" s="52">
        <v>1</v>
      </c>
      <c r="H12" s="53">
        <v>2</v>
      </c>
      <c r="I12" s="54" t="s">
        <v>67</v>
      </c>
      <c r="J12" s="52">
        <v>1</v>
      </c>
      <c r="K12" s="53">
        <v>2</v>
      </c>
      <c r="L12" s="5" t="s">
        <v>67</v>
      </c>
      <c r="M12" s="52"/>
      <c r="N12" s="53"/>
      <c r="O12" s="54"/>
      <c r="P12" s="52"/>
      <c r="Q12" s="53"/>
      <c r="R12" s="5"/>
      <c r="S12" s="55">
        <f t="shared" ref="S12:S14" si="1">SUM(G12,J12,M12,P12)*15</f>
        <v>30</v>
      </c>
      <c r="T12" s="331">
        <f t="shared" ref="T12:T14" si="2">SUM(H12,K12,N12,Q12)</f>
        <v>4</v>
      </c>
    </row>
    <row r="13" spans="1:20" ht="13.5" customHeight="1" x14ac:dyDescent="0.2">
      <c r="A13" s="323" t="s">
        <v>72</v>
      </c>
      <c r="B13" s="158" t="s">
        <v>73</v>
      </c>
      <c r="C13" s="203"/>
      <c r="D13" s="203" t="s">
        <v>70</v>
      </c>
      <c r="E13" s="203" t="s">
        <v>74</v>
      </c>
      <c r="F13" s="204">
        <v>45</v>
      </c>
      <c r="G13" s="193">
        <v>2</v>
      </c>
      <c r="H13" s="194">
        <v>3</v>
      </c>
      <c r="I13" s="195" t="s">
        <v>68</v>
      </c>
      <c r="J13" s="193">
        <v>2</v>
      </c>
      <c r="K13" s="194">
        <v>3</v>
      </c>
      <c r="L13" s="195" t="s">
        <v>68</v>
      </c>
      <c r="M13" s="193"/>
      <c r="N13" s="194"/>
      <c r="O13" s="195"/>
      <c r="P13" s="193"/>
      <c r="Q13" s="194"/>
      <c r="R13" s="195"/>
      <c r="S13" s="235">
        <f t="shared" si="1"/>
        <v>60</v>
      </c>
      <c r="T13" s="324">
        <f t="shared" si="2"/>
        <v>6</v>
      </c>
    </row>
    <row r="14" spans="1:20" ht="13.5" customHeight="1" x14ac:dyDescent="0.2">
      <c r="A14" s="325" t="s">
        <v>75</v>
      </c>
      <c r="B14" s="251" t="s">
        <v>76</v>
      </c>
      <c r="C14" s="184" t="s">
        <v>65</v>
      </c>
      <c r="D14" s="184" t="s">
        <v>70</v>
      </c>
      <c r="E14" s="184" t="s">
        <v>77</v>
      </c>
      <c r="F14" s="185">
        <v>45</v>
      </c>
      <c r="G14" s="186">
        <v>2</v>
      </c>
      <c r="H14" s="187">
        <v>2</v>
      </c>
      <c r="I14" s="188" t="s">
        <v>67</v>
      </c>
      <c r="J14" s="186">
        <v>2</v>
      </c>
      <c r="K14" s="187">
        <v>2</v>
      </c>
      <c r="L14" s="188" t="s">
        <v>67</v>
      </c>
      <c r="M14" s="186"/>
      <c r="N14" s="187"/>
      <c r="O14" s="188"/>
      <c r="P14" s="186"/>
      <c r="Q14" s="187"/>
      <c r="R14" s="188"/>
      <c r="S14" s="236">
        <f t="shared" si="1"/>
        <v>60</v>
      </c>
      <c r="T14" s="326">
        <f t="shared" si="2"/>
        <v>4</v>
      </c>
    </row>
    <row r="15" spans="1:20" ht="13.5" customHeight="1" thickBot="1" x14ac:dyDescent="0.25">
      <c r="A15" s="327" t="s">
        <v>78</v>
      </c>
      <c r="B15" s="163" t="s">
        <v>79</v>
      </c>
      <c r="C15" s="3" t="s">
        <v>65</v>
      </c>
      <c r="D15" s="3" t="s">
        <v>70</v>
      </c>
      <c r="E15" s="3" t="s">
        <v>77</v>
      </c>
      <c r="F15" s="4">
        <v>45</v>
      </c>
      <c r="G15" s="9"/>
      <c r="H15" s="10"/>
      <c r="I15" s="12"/>
      <c r="J15" s="9"/>
      <c r="K15" s="10"/>
      <c r="L15" s="12"/>
      <c r="M15" s="9">
        <v>2</v>
      </c>
      <c r="N15" s="10">
        <v>2</v>
      </c>
      <c r="O15" s="12" t="s">
        <v>67</v>
      </c>
      <c r="P15" s="9">
        <v>2</v>
      </c>
      <c r="Q15" s="10">
        <v>2</v>
      </c>
      <c r="R15" s="12" t="s">
        <v>67</v>
      </c>
      <c r="S15" s="32">
        <f>SUM(G15,J15,M15,P15)*15</f>
        <v>60</v>
      </c>
      <c r="T15" s="299">
        <f>SUM(H15,K15,N15,Q15)</f>
        <v>4</v>
      </c>
    </row>
    <row r="16" spans="1:20" ht="13.5" customHeight="1" thickTop="1" thickBot="1" x14ac:dyDescent="0.25">
      <c r="A16" s="539" t="s">
        <v>80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540"/>
    </row>
    <row r="17" spans="1:20" ht="13.5" customHeight="1" thickBot="1" x14ac:dyDescent="0.25">
      <c r="A17" s="328" t="s">
        <v>81</v>
      </c>
      <c r="B17" s="212"/>
      <c r="C17" s="213"/>
      <c r="D17" s="213"/>
      <c r="E17" s="213"/>
      <c r="F17" s="214"/>
      <c r="G17" s="193"/>
      <c r="H17" s="194">
        <v>2</v>
      </c>
      <c r="I17" s="195"/>
      <c r="J17" s="193"/>
      <c r="K17" s="194">
        <v>2</v>
      </c>
      <c r="L17" s="195"/>
      <c r="M17" s="193"/>
      <c r="N17" s="194">
        <v>8</v>
      </c>
      <c r="O17" s="195"/>
      <c r="P17" s="193"/>
      <c r="Q17" s="194">
        <v>7</v>
      </c>
      <c r="R17" s="24"/>
      <c r="S17" s="33"/>
      <c r="T17" s="329">
        <f t="shared" ref="T17" si="3">SUM(H17,K17,N17,Q17)</f>
        <v>19</v>
      </c>
    </row>
    <row r="18" spans="1:20" ht="13.5" customHeight="1" thickTop="1" thickBot="1" x14ac:dyDescent="0.25">
      <c r="A18" s="300" t="s">
        <v>82</v>
      </c>
      <c r="B18" s="250" t="s">
        <v>83</v>
      </c>
      <c r="C18" s="218"/>
      <c r="D18" s="218"/>
      <c r="E18" s="218" t="s">
        <v>84</v>
      </c>
      <c r="F18" s="219"/>
      <c r="G18" s="18"/>
      <c r="H18" s="19"/>
      <c r="I18" s="20"/>
      <c r="J18" s="18"/>
      <c r="K18" s="19"/>
      <c r="L18" s="20"/>
      <c r="M18" s="18">
        <v>0</v>
      </c>
      <c r="N18" s="19">
        <v>7</v>
      </c>
      <c r="O18" s="20" t="s">
        <v>67</v>
      </c>
      <c r="P18" s="18">
        <v>0</v>
      </c>
      <c r="Q18" s="19">
        <v>8</v>
      </c>
      <c r="R18" s="21" t="s">
        <v>67</v>
      </c>
      <c r="S18" s="34">
        <f t="shared" ref="S18" si="4">SUM(G18,J18,M18,P18)*15</f>
        <v>0</v>
      </c>
      <c r="T18" s="301">
        <f>SUM(H18,K18,N18,Q18)</f>
        <v>15</v>
      </c>
    </row>
    <row r="19" spans="1:20" ht="13.5" customHeight="1" thickTop="1" thickBot="1" x14ac:dyDescent="0.3">
      <c r="A19" s="541" t="s">
        <v>85</v>
      </c>
      <c r="B19" s="542"/>
      <c r="C19" s="542"/>
      <c r="D19" s="542"/>
      <c r="E19" s="542"/>
      <c r="F19" s="543"/>
      <c r="G19" s="302">
        <f>SUM(G8:G18)</f>
        <v>10</v>
      </c>
      <c r="H19" s="303">
        <f>SUM(H8:H18)</f>
        <v>30</v>
      </c>
      <c r="I19" s="304"/>
      <c r="J19" s="302">
        <f>SUM(J8:J18)</f>
        <v>10</v>
      </c>
      <c r="K19" s="303">
        <f>SUM(K8:K18)</f>
        <v>30</v>
      </c>
      <c r="L19" s="304"/>
      <c r="M19" s="302">
        <f>SUM(M8:M18)</f>
        <v>5</v>
      </c>
      <c r="N19" s="303">
        <f>SUM(N8:N18)</f>
        <v>30</v>
      </c>
      <c r="O19" s="304"/>
      <c r="P19" s="302">
        <f>SUM(P8:P18)</f>
        <v>5</v>
      </c>
      <c r="Q19" s="303">
        <f>SUM(Q8:Q18)</f>
        <v>30</v>
      </c>
      <c r="R19" s="304"/>
      <c r="S19" s="305">
        <f>SUM(S8:S18)</f>
        <v>450</v>
      </c>
      <c r="T19" s="306">
        <f>SUM(T8:T18)</f>
        <v>120</v>
      </c>
    </row>
    <row r="21" spans="1:20" x14ac:dyDescent="0.2">
      <c r="A21" s="81" t="s">
        <v>86</v>
      </c>
    </row>
    <row r="22" spans="1:20" x14ac:dyDescent="0.2">
      <c r="A22" s="81" t="s">
        <v>87</v>
      </c>
    </row>
    <row r="23" spans="1:20" x14ac:dyDescent="0.2">
      <c r="A23" s="81" t="s">
        <v>88</v>
      </c>
    </row>
    <row r="25" spans="1:20" x14ac:dyDescent="0.2">
      <c r="A25" s="224" t="s">
        <v>89</v>
      </c>
    </row>
    <row r="26" spans="1:20" x14ac:dyDescent="0.2">
      <c r="A26" s="13" t="s">
        <v>90</v>
      </c>
      <c r="D26" s="81" t="s">
        <v>91</v>
      </c>
      <c r="E26" s="13"/>
      <c r="G26" s="81" t="s">
        <v>92</v>
      </c>
      <c r="H26" s="13"/>
      <c r="K26" s="13"/>
      <c r="L26" s="13"/>
      <c r="M26" s="13" t="s">
        <v>93</v>
      </c>
      <c r="N26" s="13"/>
      <c r="P26" s="13"/>
      <c r="R26" s="14"/>
    </row>
    <row r="27" spans="1:20" x14ac:dyDescent="0.2">
      <c r="A27" s="13" t="s">
        <v>94</v>
      </c>
      <c r="D27" s="81" t="s">
        <v>95</v>
      </c>
      <c r="E27" s="13"/>
      <c r="G27" s="81" t="s">
        <v>96</v>
      </c>
      <c r="H27" s="13"/>
      <c r="K27" s="13"/>
      <c r="L27" s="13"/>
      <c r="M27" s="13" t="s">
        <v>97</v>
      </c>
      <c r="N27" s="13"/>
      <c r="P27" s="13"/>
      <c r="R27" s="14"/>
    </row>
    <row r="28" spans="1:20" x14ac:dyDescent="0.2">
      <c r="A28" s="81" t="s">
        <v>98</v>
      </c>
      <c r="D28" s="81" t="s">
        <v>99</v>
      </c>
      <c r="G28" s="81" t="s">
        <v>100</v>
      </c>
      <c r="M28" s="81" t="s">
        <v>101</v>
      </c>
      <c r="R28" s="94"/>
    </row>
    <row r="29" spans="1:20" x14ac:dyDescent="0.2">
      <c r="A29" s="81" t="s">
        <v>102</v>
      </c>
      <c r="G29" s="81" t="s">
        <v>103</v>
      </c>
      <c r="R29" s="94"/>
    </row>
    <row r="30" spans="1:20" x14ac:dyDescent="0.2">
      <c r="A30" s="81" t="s">
        <v>104</v>
      </c>
      <c r="G30" s="81" t="s">
        <v>105</v>
      </c>
      <c r="R30" s="94"/>
    </row>
    <row r="32" spans="1:20" x14ac:dyDescent="0.2">
      <c r="A32" s="224" t="s">
        <v>106</v>
      </c>
    </row>
    <row r="33" spans="1:1" s="81" customFormat="1" x14ac:dyDescent="0.2">
      <c r="A33" s="81" t="s">
        <v>130</v>
      </c>
    </row>
    <row r="34" spans="1:1" s="81" customFormat="1" x14ac:dyDescent="0.2">
      <c r="A34" s="81" t="s">
        <v>108</v>
      </c>
    </row>
    <row r="35" spans="1:1" s="81" customFormat="1" x14ac:dyDescent="0.2">
      <c r="A35" s="81" t="s">
        <v>109</v>
      </c>
    </row>
    <row r="36" spans="1:1" s="81" customFormat="1" x14ac:dyDescent="0.2">
      <c r="A36" s="81" t="s">
        <v>110</v>
      </c>
    </row>
    <row r="37" spans="1:1" s="81" customFormat="1" x14ac:dyDescent="0.2">
      <c r="A37" s="81" t="s">
        <v>111</v>
      </c>
    </row>
  </sheetData>
  <sheetProtection algorithmName="SHA-512" hashValue="KVcdcIVZmlk26uYBO5pyVP8uwweSA2XLO+9xPalYMm4DZW7JGlDKTHxAo4ImgYjT1pMG2asP5fvbqnPDvsILLw==" saltValue="mtW2qGGOzKpZZjYgQBvIcA==" spinCount="100000" sheet="1" objects="1" scenarios="1"/>
  <mergeCells count="21">
    <mergeCell ref="A1:T1"/>
    <mergeCell ref="A2:T2"/>
    <mergeCell ref="A4:F4"/>
    <mergeCell ref="G4:R4"/>
    <mergeCell ref="S4:T4"/>
    <mergeCell ref="A3:T3"/>
    <mergeCell ref="A7:T7"/>
    <mergeCell ref="A16:T16"/>
    <mergeCell ref="A19:F19"/>
    <mergeCell ref="G5:I5"/>
    <mergeCell ref="J5:L5"/>
    <mergeCell ref="M5:O5"/>
    <mergeCell ref="P5:R5"/>
    <mergeCell ref="S5:S6"/>
    <mergeCell ref="T5:T6"/>
    <mergeCell ref="A5:A6"/>
    <mergeCell ref="B5:B6"/>
    <mergeCell ref="C5:C6"/>
    <mergeCell ref="D5:D6"/>
    <mergeCell ref="E5:E6"/>
    <mergeCell ref="F5:F6"/>
  </mergeCells>
  <printOptions horizontalCentered="1"/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40</vt:i4>
      </vt:variant>
    </vt:vector>
  </HeadingPairs>
  <TitlesOfParts>
    <vt:vector size="40" baseType="lpstr">
      <vt:lpstr>TARTALOMJEGYZÉK</vt:lpstr>
      <vt:lpstr>MA_zongora</vt:lpstr>
      <vt:lpstr>MA_zkis-korr.</vt:lpstr>
      <vt:lpstr>MA_orgona</vt:lpstr>
      <vt:lpstr>MA_csembaló</vt:lpstr>
      <vt:lpstr>MA_harmonika</vt:lpstr>
      <vt:lpstr>MA_hárfa</vt:lpstr>
      <vt:lpstr>MA_gitár</vt:lpstr>
      <vt:lpstr>MA_cimbalom</vt:lpstr>
      <vt:lpstr>MA_hegedű</vt:lpstr>
      <vt:lpstr>MA_mélyhegedű</vt:lpstr>
      <vt:lpstr>MA_gordonka</vt:lpstr>
      <vt:lpstr>MA_gordon</vt:lpstr>
      <vt:lpstr>MA_fuvola</vt:lpstr>
      <vt:lpstr>MA_oboa</vt:lpstr>
      <vt:lpstr>MA_klarinét</vt:lpstr>
      <vt:lpstr>MA_szaxofon</vt:lpstr>
      <vt:lpstr>MA_fagott</vt:lpstr>
      <vt:lpstr>MA_kürt</vt:lpstr>
      <vt:lpstr>MA_trombita</vt:lpstr>
      <vt:lpstr>MA_harsona</vt:lpstr>
      <vt:lpstr>MA_tuba</vt:lpstr>
      <vt:lpstr>MA_ütő</vt:lpstr>
      <vt:lpstr>MA_opera</vt:lpstr>
      <vt:lpstr>MA_oratórium</vt:lpstr>
      <vt:lpstr>MA_jazz-zongora</vt:lpstr>
      <vt:lpstr>MA_jazzbőgő</vt:lpstr>
      <vt:lpstr>MA_jazzszaxofon</vt:lpstr>
      <vt:lpstr>MA_jazzének</vt:lpstr>
      <vt:lpstr>MA_jazz-zeneszerző</vt:lpstr>
      <vt:lpstr>MA_egyh_orgona</vt:lpstr>
      <vt:lpstr>MA_egyh_karvezetés</vt:lpstr>
      <vt:lpstr>MA_egyh_lit.szólóének</vt:lpstr>
      <vt:lpstr>MA_kóruskarnagy</vt:lpstr>
      <vt:lpstr>MA_karmester</vt:lpstr>
      <vt:lpstr>MA_zeneszerző</vt:lpstr>
      <vt:lpstr>MA_elektr.zenesz.spec.</vt:lpstr>
      <vt:lpstr>MA_alk.zenesz.spec.</vt:lpstr>
      <vt:lpstr>MA_muzikológus</vt:lpstr>
      <vt:lpstr>MA_etnomuzikológia</vt:lpstr>
    </vt:vector>
  </TitlesOfParts>
  <Company>LFZE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Borzi Zoltán</cp:lastModifiedBy>
  <cp:revision/>
  <cp:lastPrinted>2025-05-22T08:50:47Z</cp:lastPrinted>
  <dcterms:created xsi:type="dcterms:W3CDTF">2014-03-20T07:45:05Z</dcterms:created>
  <dcterms:modified xsi:type="dcterms:W3CDTF">2025-05-22T08:52:16Z</dcterms:modified>
</cp:coreProperties>
</file>