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workbookProtection workbookPassword="CEBE" lockStructure="1"/>
  <bookViews>
    <workbookView xWindow="0" yWindow="0" windowWidth="25200" windowHeight="11925" tabRatio="792"/>
  </bookViews>
  <sheets>
    <sheet name="O12-Ének-zene - Zeneelmélet" sheetId="42" r:id="rId1"/>
    <sheet name="O12-Ének-zene - Kóruskarnagy" sheetId="43" r:id="rId2"/>
    <sheet name="O12-Kóruskarnagy - Zeneelmélet" sheetId="44" r:id="rId3"/>
  </sheets>
  <calcPr calcId="145621"/>
</workbook>
</file>

<file path=xl/calcChain.xml><?xml version="1.0" encoding="utf-8"?>
<calcChain xmlns="http://schemas.openxmlformats.org/spreadsheetml/2006/main">
  <c r="AR90" i="44" l="1"/>
  <c r="AQ90" i="44"/>
  <c r="AR89" i="44"/>
  <c r="AQ89" i="44"/>
  <c r="AR88" i="44"/>
  <c r="AQ88" i="44"/>
  <c r="AR87" i="44"/>
  <c r="AQ87" i="44"/>
  <c r="AR86" i="44"/>
  <c r="AQ86" i="44"/>
  <c r="AR85" i="44"/>
  <c r="AQ85" i="44"/>
  <c r="AR76" i="44"/>
  <c r="AQ76" i="44"/>
  <c r="AR75" i="44"/>
  <c r="AQ75" i="44"/>
  <c r="AR74" i="44"/>
  <c r="AQ74" i="44"/>
  <c r="AR73" i="44"/>
  <c r="AQ73" i="44"/>
  <c r="AR72" i="44"/>
  <c r="AQ72" i="44"/>
  <c r="AR71" i="44"/>
  <c r="AQ71" i="44"/>
  <c r="AR70" i="44"/>
  <c r="AQ70" i="44"/>
  <c r="AR69" i="44"/>
  <c r="AQ69" i="44"/>
  <c r="AR68" i="44"/>
  <c r="AQ68" i="44"/>
  <c r="AR67" i="44"/>
  <c r="AQ67" i="44"/>
  <c r="AR66" i="44"/>
  <c r="AQ66" i="44"/>
  <c r="AR65" i="44"/>
  <c r="AQ65" i="44"/>
  <c r="AR64" i="44"/>
  <c r="AQ64" i="44"/>
  <c r="AR87" i="43"/>
  <c r="AQ87" i="43"/>
  <c r="AR86" i="43"/>
  <c r="AQ86" i="43"/>
  <c r="AR85" i="43"/>
  <c r="AQ85" i="43"/>
  <c r="AR84" i="43"/>
  <c r="AQ84" i="43"/>
  <c r="AR83" i="43"/>
  <c r="AQ83" i="43"/>
  <c r="AR82" i="43"/>
  <c r="AQ82" i="43"/>
  <c r="AR73" i="43"/>
  <c r="AQ73" i="43"/>
  <c r="AR72" i="43"/>
  <c r="AQ72" i="43"/>
  <c r="AR71" i="43"/>
  <c r="AQ71" i="43"/>
  <c r="AR70" i="43"/>
  <c r="AQ70" i="43"/>
  <c r="AR69" i="43"/>
  <c r="AQ69" i="43"/>
  <c r="AR68" i="43"/>
  <c r="AQ68" i="43"/>
  <c r="AR67" i="43"/>
  <c r="AQ67" i="43"/>
  <c r="AR66" i="43"/>
  <c r="AQ66" i="43"/>
  <c r="AR65" i="43"/>
  <c r="AQ65" i="43"/>
  <c r="AR64" i="43"/>
  <c r="AQ64" i="43"/>
  <c r="AR87" i="42"/>
  <c r="AQ87" i="42"/>
  <c r="AR86" i="42"/>
  <c r="AQ86" i="42"/>
  <c r="AR85" i="42"/>
  <c r="AQ85" i="42"/>
  <c r="AR84" i="42"/>
  <c r="AQ84" i="42"/>
  <c r="AR83" i="42"/>
  <c r="AQ83" i="42"/>
  <c r="AR82" i="42"/>
  <c r="AQ82" i="42"/>
  <c r="AR73" i="42"/>
  <c r="AQ73" i="42"/>
  <c r="AR72" i="42"/>
  <c r="AQ72" i="42"/>
  <c r="AR71" i="42"/>
  <c r="AQ71" i="42"/>
  <c r="AR70" i="42"/>
  <c r="AQ70" i="42"/>
  <c r="AR69" i="42"/>
  <c r="AQ69" i="42"/>
  <c r="AR68" i="42"/>
  <c r="AQ68" i="42"/>
  <c r="AR67" i="42"/>
  <c r="AQ67" i="42"/>
  <c r="AR66" i="42"/>
  <c r="AQ66" i="42"/>
  <c r="AR65" i="42"/>
  <c r="AQ65" i="42"/>
  <c r="AR64" i="42"/>
  <c r="AQ64" i="42"/>
  <c r="AR63" i="42"/>
  <c r="AQ63" i="42"/>
  <c r="AR62" i="42"/>
  <c r="AQ62" i="42"/>
  <c r="AR61" i="42"/>
  <c r="AQ61" i="42"/>
  <c r="AR54" i="44" l="1"/>
  <c r="AQ54" i="44"/>
  <c r="AR53" i="44"/>
  <c r="AQ53" i="44"/>
  <c r="AR52" i="44"/>
  <c r="AQ52" i="44"/>
  <c r="AR51" i="44"/>
  <c r="AQ51" i="44"/>
  <c r="AR54" i="43"/>
  <c r="AQ54" i="43"/>
  <c r="AR53" i="43"/>
  <c r="AQ53" i="43"/>
  <c r="AR52" i="43"/>
  <c r="AQ52" i="43"/>
  <c r="AR51" i="43"/>
  <c r="AQ51" i="43"/>
  <c r="AR51" i="42"/>
  <c r="AQ51" i="42"/>
  <c r="AR50" i="42"/>
  <c r="AQ50" i="42"/>
  <c r="AR49" i="42"/>
  <c r="AQ49" i="42"/>
  <c r="AR48" i="42"/>
  <c r="AQ48" i="42"/>
  <c r="AR94" i="44" l="1"/>
  <c r="AQ94" i="44"/>
  <c r="AR91" i="42"/>
  <c r="AQ91" i="42"/>
  <c r="AR89" i="42"/>
  <c r="AQ89" i="42"/>
  <c r="AR91" i="43"/>
  <c r="AQ91" i="43"/>
  <c r="AR18" i="44" l="1"/>
  <c r="AQ18" i="44"/>
  <c r="H29" i="44"/>
  <c r="J29" i="44"/>
  <c r="K29" i="44"/>
  <c r="M29" i="44"/>
  <c r="N29" i="44"/>
  <c r="P29" i="44"/>
  <c r="Q29" i="44"/>
  <c r="S29" i="44"/>
  <c r="T29" i="44"/>
  <c r="V29" i="44"/>
  <c r="W29" i="44"/>
  <c r="Y29" i="44"/>
  <c r="Z29" i="44"/>
  <c r="AB29" i="44"/>
  <c r="AC29" i="44"/>
  <c r="AE29" i="44"/>
  <c r="AF29" i="44"/>
  <c r="AH29" i="44"/>
  <c r="AI29" i="44"/>
  <c r="AK29" i="44"/>
  <c r="AL29" i="44"/>
  <c r="AN29" i="44"/>
  <c r="AO29" i="44"/>
  <c r="G29" i="44"/>
  <c r="AR15" i="44"/>
  <c r="AQ15" i="44"/>
  <c r="AR16" i="44"/>
  <c r="AQ16" i="44"/>
  <c r="AR28" i="44"/>
  <c r="AQ28" i="44"/>
  <c r="AR27" i="44"/>
  <c r="AQ27" i="44"/>
  <c r="AR26" i="44"/>
  <c r="AQ26" i="44"/>
  <c r="AR25" i="44"/>
  <c r="AQ25" i="44"/>
  <c r="AR24" i="44"/>
  <c r="AQ24" i="44"/>
  <c r="AR23" i="44"/>
  <c r="AQ23" i="44"/>
  <c r="AR22" i="44"/>
  <c r="AQ22" i="44"/>
  <c r="AR21" i="44"/>
  <c r="AQ21" i="44"/>
  <c r="AR17" i="44"/>
  <c r="AQ17" i="44"/>
  <c r="AR14" i="44"/>
  <c r="AQ14" i="44"/>
  <c r="AR13" i="44"/>
  <c r="AQ13" i="44"/>
  <c r="AR12" i="44"/>
  <c r="AQ12" i="44"/>
  <c r="AR11" i="44"/>
  <c r="AQ11" i="44"/>
  <c r="AR10" i="44"/>
  <c r="AQ10" i="44"/>
  <c r="AR9" i="44"/>
  <c r="AQ9" i="44"/>
  <c r="AO97" i="44"/>
  <c r="AN97" i="44"/>
  <c r="AL97" i="44"/>
  <c r="AK97" i="44"/>
  <c r="AI97" i="44"/>
  <c r="AH97" i="44"/>
  <c r="AF97" i="44"/>
  <c r="AE97" i="44"/>
  <c r="AC97" i="44"/>
  <c r="AB97" i="44"/>
  <c r="Z97" i="44"/>
  <c r="Y97" i="44"/>
  <c r="W97" i="44"/>
  <c r="V97" i="44"/>
  <c r="T97" i="44"/>
  <c r="S97" i="44"/>
  <c r="Q97" i="44"/>
  <c r="P97" i="44"/>
  <c r="N97" i="44"/>
  <c r="M97" i="44"/>
  <c r="K97" i="44"/>
  <c r="J97" i="44"/>
  <c r="H97" i="44"/>
  <c r="G97" i="44"/>
  <c r="AR96" i="44"/>
  <c r="AQ96" i="44"/>
  <c r="AR95" i="44"/>
  <c r="AQ95" i="44"/>
  <c r="AR93" i="44"/>
  <c r="AQ93" i="44"/>
  <c r="AR92" i="44"/>
  <c r="AQ92" i="44"/>
  <c r="AR84" i="44"/>
  <c r="AQ84" i="44"/>
  <c r="AR83" i="44"/>
  <c r="AQ83" i="44"/>
  <c r="AR82" i="44"/>
  <c r="AQ82" i="44"/>
  <c r="AR81" i="44"/>
  <c r="AQ81" i="44"/>
  <c r="AR80" i="44"/>
  <c r="AQ80" i="44"/>
  <c r="AO78" i="44"/>
  <c r="AN78" i="44"/>
  <c r="AL78" i="44"/>
  <c r="AK78" i="44"/>
  <c r="AI78" i="44"/>
  <c r="AH78" i="44"/>
  <c r="AF78" i="44"/>
  <c r="AE78" i="44"/>
  <c r="AD78" i="44"/>
  <c r="AC78" i="44"/>
  <c r="AB78" i="44"/>
  <c r="Z78" i="44"/>
  <c r="Y78" i="44"/>
  <c r="W78" i="44"/>
  <c r="V78" i="44"/>
  <c r="T78" i="44"/>
  <c r="S78" i="44"/>
  <c r="Q78" i="44"/>
  <c r="P78" i="44"/>
  <c r="N78" i="44"/>
  <c r="M78" i="44"/>
  <c r="K78" i="44"/>
  <c r="J78" i="44"/>
  <c r="H78" i="44"/>
  <c r="G78" i="44"/>
  <c r="AR77" i="44"/>
  <c r="AQ77" i="44"/>
  <c r="AO62" i="44"/>
  <c r="AN62" i="44"/>
  <c r="AL62" i="44"/>
  <c r="AK62" i="44"/>
  <c r="AI62" i="44"/>
  <c r="AH62" i="44"/>
  <c r="AF62" i="44"/>
  <c r="AE62" i="44"/>
  <c r="AC62" i="44"/>
  <c r="AB62" i="44"/>
  <c r="Z62" i="44"/>
  <c r="Y62" i="44"/>
  <c r="W62" i="44"/>
  <c r="V62" i="44"/>
  <c r="T62" i="44"/>
  <c r="S62" i="44"/>
  <c r="Q62" i="44"/>
  <c r="P62" i="44"/>
  <c r="N62" i="44"/>
  <c r="M62" i="44"/>
  <c r="K62" i="44"/>
  <c r="J62" i="44"/>
  <c r="H62" i="44"/>
  <c r="G62" i="44"/>
  <c r="AR61" i="44"/>
  <c r="AQ61" i="44"/>
  <c r="AR60" i="44"/>
  <c r="AQ60" i="44"/>
  <c r="AR59" i="44"/>
  <c r="AQ59" i="44"/>
  <c r="AR58" i="44"/>
  <c r="AQ58" i="44"/>
  <c r="AR57" i="44"/>
  <c r="AQ57" i="44"/>
  <c r="AR56" i="44"/>
  <c r="AQ56" i="44"/>
  <c r="AR55" i="44"/>
  <c r="AQ55" i="44"/>
  <c r="AR44" i="44"/>
  <c r="AQ44" i="44"/>
  <c r="AR43" i="44"/>
  <c r="AO41" i="44"/>
  <c r="AN41" i="44"/>
  <c r="AL41" i="44"/>
  <c r="AK41" i="44"/>
  <c r="AI41" i="44"/>
  <c r="AH41" i="44"/>
  <c r="AF41" i="44"/>
  <c r="AE41" i="44"/>
  <c r="AC41" i="44"/>
  <c r="AB41" i="44"/>
  <c r="Z41" i="44"/>
  <c r="Y41" i="44"/>
  <c r="W41" i="44"/>
  <c r="V41" i="44"/>
  <c r="T41" i="44"/>
  <c r="S41" i="44"/>
  <c r="Q41" i="44"/>
  <c r="P41" i="44"/>
  <c r="N41" i="44"/>
  <c r="M41" i="44"/>
  <c r="K41" i="44"/>
  <c r="J41" i="44"/>
  <c r="H41" i="44"/>
  <c r="G41" i="44"/>
  <c r="AR40" i="44"/>
  <c r="AQ40" i="44"/>
  <c r="AR39" i="44"/>
  <c r="AQ39" i="44"/>
  <c r="AR38" i="44"/>
  <c r="AQ38" i="44"/>
  <c r="AR37" i="44"/>
  <c r="AQ37" i="44"/>
  <c r="AR36" i="44"/>
  <c r="AQ36" i="44"/>
  <c r="AR34" i="44"/>
  <c r="AQ34" i="44"/>
  <c r="AR33" i="44"/>
  <c r="AQ33" i="44"/>
  <c r="AR32" i="44"/>
  <c r="AQ32" i="44"/>
  <c r="AO19" i="44"/>
  <c r="AN19" i="44"/>
  <c r="AL19" i="44"/>
  <c r="AK19" i="44"/>
  <c r="AI19" i="44"/>
  <c r="AH19" i="44"/>
  <c r="AF19" i="44"/>
  <c r="AE19" i="44"/>
  <c r="AC19" i="44"/>
  <c r="AC45" i="44" s="1"/>
  <c r="AB19" i="44"/>
  <c r="Z19" i="44"/>
  <c r="Y19" i="44"/>
  <c r="W19" i="44"/>
  <c r="V19" i="44"/>
  <c r="T19" i="44"/>
  <c r="S19" i="44"/>
  <c r="Q19" i="44"/>
  <c r="Q45" i="44" s="1"/>
  <c r="P19" i="44"/>
  <c r="N19" i="44"/>
  <c r="M19" i="44"/>
  <c r="K19" i="44"/>
  <c r="J19" i="44"/>
  <c r="H19" i="44"/>
  <c r="G19" i="44"/>
  <c r="M45" i="44" l="1"/>
  <c r="AK45" i="44"/>
  <c r="G45" i="44"/>
  <c r="Y45" i="44"/>
  <c r="AE45" i="44"/>
  <c r="S45" i="44"/>
  <c r="N45" i="44"/>
  <c r="T45" i="44"/>
  <c r="Z45" i="44"/>
  <c r="AF45" i="44"/>
  <c r="AL45" i="44"/>
  <c r="AL98" i="44"/>
  <c r="H45" i="44"/>
  <c r="AQ29" i="44"/>
  <c r="AR29" i="44"/>
  <c r="P45" i="44"/>
  <c r="V45" i="44"/>
  <c r="AB45" i="44"/>
  <c r="AH45" i="44"/>
  <c r="AN45" i="44"/>
  <c r="J45" i="44"/>
  <c r="W45" i="44"/>
  <c r="AI45" i="44"/>
  <c r="S98" i="44"/>
  <c r="H98" i="44"/>
  <c r="N98" i="44"/>
  <c r="T98" i="44"/>
  <c r="Z98" i="44"/>
  <c r="AF98" i="44"/>
  <c r="AR97" i="44"/>
  <c r="Y98" i="44"/>
  <c r="AQ41" i="44"/>
  <c r="K45" i="44"/>
  <c r="G98" i="44"/>
  <c r="M98" i="44"/>
  <c r="M99" i="44" s="1"/>
  <c r="AE98" i="44"/>
  <c r="AK98" i="44"/>
  <c r="AR62" i="44"/>
  <c r="AR78" i="44"/>
  <c r="AQ97" i="44"/>
  <c r="AO45" i="44"/>
  <c r="J98" i="44"/>
  <c r="V98" i="44"/>
  <c r="AB98" i="44"/>
  <c r="AN98" i="44"/>
  <c r="P98" i="44"/>
  <c r="AH98" i="44"/>
  <c r="AR19" i="44"/>
  <c r="AR41" i="44"/>
  <c r="K98" i="44"/>
  <c r="Q98" i="44"/>
  <c r="Q99" i="44" s="1"/>
  <c r="W98" i="44"/>
  <c r="AC98" i="44"/>
  <c r="AC99" i="44" s="1"/>
  <c r="AI98" i="44"/>
  <c r="AO98" i="44"/>
  <c r="AQ62" i="44"/>
  <c r="AQ78" i="44"/>
  <c r="AQ19" i="44"/>
  <c r="AK99" i="44" l="1"/>
  <c r="AE99" i="44"/>
  <c r="S99" i="44"/>
  <c r="G99" i="44"/>
  <c r="N99" i="44"/>
  <c r="Y99" i="44"/>
  <c r="AL99" i="44"/>
  <c r="T99" i="44"/>
  <c r="Z99" i="44"/>
  <c r="AF99" i="44"/>
  <c r="AO99" i="44"/>
  <c r="V99" i="44"/>
  <c r="W99" i="44"/>
  <c r="AB99" i="44"/>
  <c r="AN99" i="44"/>
  <c r="P99" i="44"/>
  <c r="K99" i="44"/>
  <c r="J99" i="44"/>
  <c r="H99" i="44"/>
  <c r="AI99" i="44"/>
  <c r="AH99" i="44"/>
  <c r="AQ45" i="44"/>
  <c r="AQ98" i="44"/>
  <c r="AR45" i="44"/>
  <c r="AR98" i="44"/>
  <c r="AQ99" i="44" l="1"/>
  <c r="AR99" i="44"/>
  <c r="AR11" i="42" l="1"/>
  <c r="AQ11" i="42"/>
  <c r="AR33" i="43"/>
  <c r="AQ33" i="43"/>
  <c r="AR32" i="43"/>
  <c r="AQ32" i="43"/>
  <c r="AR12" i="42"/>
  <c r="AQ12" i="42"/>
  <c r="AR26" i="43"/>
  <c r="AQ26" i="43"/>
  <c r="AR25" i="43"/>
  <c r="AQ25" i="43"/>
  <c r="AR24" i="43"/>
  <c r="AQ24" i="43"/>
  <c r="AR23" i="43"/>
  <c r="AQ23" i="43"/>
  <c r="AR22" i="43"/>
  <c r="AQ22" i="43"/>
  <c r="AR21" i="43"/>
  <c r="AQ21" i="43"/>
  <c r="AR20" i="43"/>
  <c r="AQ20" i="43"/>
  <c r="AR19" i="43"/>
  <c r="AQ19" i="43"/>
  <c r="AR16" i="43"/>
  <c r="AQ16" i="43"/>
  <c r="AR15" i="43"/>
  <c r="AQ15" i="43"/>
  <c r="AR14" i="43"/>
  <c r="AQ14" i="43"/>
  <c r="AR13" i="43"/>
  <c r="AQ13" i="43"/>
  <c r="AR12" i="43"/>
  <c r="AQ12" i="43"/>
  <c r="AR11" i="43"/>
  <c r="AQ11" i="43"/>
  <c r="AR10" i="43"/>
  <c r="AQ10" i="43"/>
  <c r="AR9" i="43"/>
  <c r="AQ9" i="43"/>
  <c r="AO94" i="43" l="1"/>
  <c r="AN94" i="43"/>
  <c r="AL94" i="43"/>
  <c r="AK94" i="43"/>
  <c r="AI94" i="43"/>
  <c r="AH94" i="43"/>
  <c r="AF94" i="43"/>
  <c r="AE94" i="43"/>
  <c r="AC94" i="43"/>
  <c r="AB94" i="43"/>
  <c r="Z94" i="43"/>
  <c r="Y94" i="43"/>
  <c r="W94" i="43"/>
  <c r="V94" i="43"/>
  <c r="T94" i="43"/>
  <c r="S94" i="43"/>
  <c r="Q94" i="43"/>
  <c r="P94" i="43"/>
  <c r="N94" i="43"/>
  <c r="M94" i="43"/>
  <c r="K94" i="43"/>
  <c r="J94" i="43"/>
  <c r="H94" i="43"/>
  <c r="G94" i="43"/>
  <c r="AR93" i="43"/>
  <c r="AQ93" i="43"/>
  <c r="AR92" i="43"/>
  <c r="AQ92" i="43"/>
  <c r="AR90" i="43"/>
  <c r="AQ90" i="43"/>
  <c r="AR89" i="43"/>
  <c r="AQ89" i="43"/>
  <c r="AR81" i="43"/>
  <c r="AQ81" i="43"/>
  <c r="AR80" i="43"/>
  <c r="AQ80" i="43"/>
  <c r="AR79" i="43"/>
  <c r="AQ79" i="43"/>
  <c r="AR78" i="43"/>
  <c r="AQ78" i="43"/>
  <c r="AR77" i="43"/>
  <c r="AQ77" i="43"/>
  <c r="AO75" i="43"/>
  <c r="AN75" i="43"/>
  <c r="AL75" i="43"/>
  <c r="AK75" i="43"/>
  <c r="AI75" i="43"/>
  <c r="AH75" i="43"/>
  <c r="AF75" i="43"/>
  <c r="AE75" i="43"/>
  <c r="AD75" i="43"/>
  <c r="AC75" i="43"/>
  <c r="AB75" i="43"/>
  <c r="Z75" i="43"/>
  <c r="Y75" i="43"/>
  <c r="W75" i="43"/>
  <c r="V75" i="43"/>
  <c r="T75" i="43"/>
  <c r="S75" i="43"/>
  <c r="Q75" i="43"/>
  <c r="P75" i="43"/>
  <c r="N75" i="43"/>
  <c r="M75" i="43"/>
  <c r="K75" i="43"/>
  <c r="J75" i="43"/>
  <c r="H75" i="43"/>
  <c r="G75" i="43"/>
  <c r="AR74" i="43"/>
  <c r="AQ74" i="43"/>
  <c r="AO62" i="43"/>
  <c r="AN62" i="43"/>
  <c r="AL62" i="43"/>
  <c r="AK62" i="43"/>
  <c r="AI62" i="43"/>
  <c r="AH62" i="43"/>
  <c r="AF62" i="43"/>
  <c r="AE62" i="43"/>
  <c r="AC62" i="43"/>
  <c r="AB62" i="43"/>
  <c r="Z62" i="43"/>
  <c r="Y62" i="43"/>
  <c r="W62" i="43"/>
  <c r="V62" i="43"/>
  <c r="T62" i="43"/>
  <c r="S62" i="43"/>
  <c r="Q62" i="43"/>
  <c r="P62" i="43"/>
  <c r="N62" i="43"/>
  <c r="M62" i="43"/>
  <c r="K62" i="43"/>
  <c r="J62" i="43"/>
  <c r="H62" i="43"/>
  <c r="G62" i="43"/>
  <c r="AR61" i="43"/>
  <c r="AQ61" i="43"/>
  <c r="AR60" i="43"/>
  <c r="AQ60" i="43"/>
  <c r="AR59" i="43"/>
  <c r="AQ59" i="43"/>
  <c r="AR58" i="43"/>
  <c r="AQ58" i="43"/>
  <c r="AR57" i="43"/>
  <c r="AQ57" i="43"/>
  <c r="AR56" i="43"/>
  <c r="AQ56" i="43"/>
  <c r="AR55" i="43"/>
  <c r="AQ55" i="43"/>
  <c r="AR44" i="43"/>
  <c r="AQ44" i="43"/>
  <c r="AR43" i="43"/>
  <c r="AO41" i="43"/>
  <c r="AN41" i="43"/>
  <c r="AL41" i="43"/>
  <c r="AK41" i="43"/>
  <c r="AI41" i="43"/>
  <c r="AH41" i="43"/>
  <c r="AF41" i="43"/>
  <c r="AE41" i="43"/>
  <c r="AC41" i="43"/>
  <c r="AB41" i="43"/>
  <c r="Z41" i="43"/>
  <c r="Y41" i="43"/>
  <c r="W41" i="43"/>
  <c r="V41" i="43"/>
  <c r="T41" i="43"/>
  <c r="S41" i="43"/>
  <c r="Q41" i="43"/>
  <c r="P41" i="43"/>
  <c r="N41" i="43"/>
  <c r="M41" i="43"/>
  <c r="K41" i="43"/>
  <c r="J41" i="43"/>
  <c r="H41" i="43"/>
  <c r="G41" i="43"/>
  <c r="AR40" i="43"/>
  <c r="AQ40" i="43"/>
  <c r="AR39" i="43"/>
  <c r="AQ39" i="43"/>
  <c r="AR38" i="43"/>
  <c r="AQ38" i="43"/>
  <c r="AR37" i="43"/>
  <c r="AQ37" i="43"/>
  <c r="AR36" i="43"/>
  <c r="AQ36" i="43"/>
  <c r="AR34" i="43"/>
  <c r="AQ34" i="43"/>
  <c r="AR31" i="43"/>
  <c r="AQ31" i="43"/>
  <c r="AR30" i="43"/>
  <c r="AQ30" i="43"/>
  <c r="AO27" i="43"/>
  <c r="AN27" i="43"/>
  <c r="AL27" i="43"/>
  <c r="AK27" i="43"/>
  <c r="AI27" i="43"/>
  <c r="AH27" i="43"/>
  <c r="AF27" i="43"/>
  <c r="AE27" i="43"/>
  <c r="AC27" i="43"/>
  <c r="AB27" i="43"/>
  <c r="Z27" i="43"/>
  <c r="Y27" i="43"/>
  <c r="W27" i="43"/>
  <c r="V27" i="43"/>
  <c r="T27" i="43"/>
  <c r="S27" i="43"/>
  <c r="Q27" i="43"/>
  <c r="P27" i="43"/>
  <c r="N27" i="43"/>
  <c r="M27" i="43"/>
  <c r="K27" i="43"/>
  <c r="J27" i="43"/>
  <c r="H27" i="43"/>
  <c r="G27" i="43"/>
  <c r="AO17" i="43"/>
  <c r="AN17" i="43"/>
  <c r="AL17" i="43"/>
  <c r="AL45" i="43" s="1"/>
  <c r="AK17" i="43"/>
  <c r="AI17" i="43"/>
  <c r="AH17" i="43"/>
  <c r="AF17" i="43"/>
  <c r="AE17" i="43"/>
  <c r="AC17" i="43"/>
  <c r="AB17" i="43"/>
  <c r="Z17" i="43"/>
  <c r="Z45" i="43" s="1"/>
  <c r="Y17" i="43"/>
  <c r="W17" i="43"/>
  <c r="V17" i="43"/>
  <c r="T17" i="43"/>
  <c r="T45" i="43" s="1"/>
  <c r="S17" i="43"/>
  <c r="Q17" i="43"/>
  <c r="P17" i="43"/>
  <c r="N17" i="43"/>
  <c r="N45" i="43" s="1"/>
  <c r="M17" i="43"/>
  <c r="K17" i="43"/>
  <c r="J17" i="43"/>
  <c r="H17" i="43"/>
  <c r="G17" i="43"/>
  <c r="H38" i="42"/>
  <c r="J38" i="42"/>
  <c r="K38" i="42"/>
  <c r="M38" i="42"/>
  <c r="N38" i="42"/>
  <c r="P38" i="42"/>
  <c r="Q38" i="42"/>
  <c r="S38" i="42"/>
  <c r="T38" i="42"/>
  <c r="V38" i="42"/>
  <c r="W38" i="42"/>
  <c r="Y38" i="42"/>
  <c r="Z38" i="42"/>
  <c r="AB38" i="42"/>
  <c r="AC38" i="42"/>
  <c r="AE38" i="42"/>
  <c r="AF38" i="42"/>
  <c r="AH38" i="42"/>
  <c r="AI38" i="42"/>
  <c r="AK38" i="42"/>
  <c r="AL38" i="42"/>
  <c r="AN38" i="42"/>
  <c r="AO38" i="42"/>
  <c r="G38" i="42"/>
  <c r="H25" i="42"/>
  <c r="G25" i="42"/>
  <c r="AL16" i="42"/>
  <c r="H16" i="42"/>
  <c r="G16" i="42"/>
  <c r="AR31" i="42"/>
  <c r="AQ31" i="42"/>
  <c r="AR30" i="42"/>
  <c r="AQ30" i="42"/>
  <c r="AR24" i="42"/>
  <c r="AQ24" i="42"/>
  <c r="AR23" i="42"/>
  <c r="AQ23" i="42"/>
  <c r="AR28" i="42"/>
  <c r="AQ28" i="42"/>
  <c r="AR29" i="42"/>
  <c r="AQ29" i="42"/>
  <c r="AR22" i="42"/>
  <c r="AQ22" i="42"/>
  <c r="AR21" i="42"/>
  <c r="AQ21" i="42"/>
  <c r="AR20" i="42"/>
  <c r="AQ20" i="42"/>
  <c r="AR19" i="42"/>
  <c r="AQ19" i="42"/>
  <c r="AR18" i="42"/>
  <c r="AQ18" i="42"/>
  <c r="AR15" i="42"/>
  <c r="AQ15" i="42"/>
  <c r="AR14" i="42"/>
  <c r="AQ14" i="42"/>
  <c r="AR13" i="42"/>
  <c r="AQ13" i="42"/>
  <c r="AR10" i="42"/>
  <c r="AQ10" i="42"/>
  <c r="AR9" i="42"/>
  <c r="AQ9" i="42"/>
  <c r="K95" i="43" l="1"/>
  <c r="W95" i="43"/>
  <c r="AC95" i="43"/>
  <c r="Q95" i="43"/>
  <c r="AI95" i="43"/>
  <c r="AO95" i="43"/>
  <c r="AF45" i="43"/>
  <c r="H95" i="43"/>
  <c r="N95" i="43"/>
  <c r="N96" i="43" s="1"/>
  <c r="T95" i="43"/>
  <c r="T96" i="43" s="1"/>
  <c r="Z95" i="43"/>
  <c r="Z96" i="43" s="1"/>
  <c r="AF95" i="43"/>
  <c r="AL95" i="43"/>
  <c r="AL96" i="43" s="1"/>
  <c r="G42" i="42"/>
  <c r="AR41" i="43"/>
  <c r="AQ75" i="43"/>
  <c r="K45" i="43"/>
  <c r="K96" i="43" s="1"/>
  <c r="AR27" i="43"/>
  <c r="H45" i="43"/>
  <c r="Q45" i="43"/>
  <c r="Q96" i="43" s="1"/>
  <c r="W45" i="43"/>
  <c r="AC45" i="43"/>
  <c r="AI45" i="43"/>
  <c r="AO45" i="43"/>
  <c r="AQ62" i="43"/>
  <c r="M95" i="43"/>
  <c r="S95" i="43"/>
  <c r="Y95" i="43"/>
  <c r="AR75" i="43"/>
  <c r="AQ17" i="43"/>
  <c r="AR17" i="43"/>
  <c r="AH95" i="43"/>
  <c r="AN95" i="43"/>
  <c r="J95" i="43"/>
  <c r="P95" i="43"/>
  <c r="V95" i="43"/>
  <c r="AB95" i="43"/>
  <c r="J45" i="43"/>
  <c r="P45" i="43"/>
  <c r="V45" i="43"/>
  <c r="AB45" i="43"/>
  <c r="AH45" i="43"/>
  <c r="AN45" i="43"/>
  <c r="AQ41" i="43"/>
  <c r="AR62" i="43"/>
  <c r="AQ94" i="43"/>
  <c r="AE95" i="43"/>
  <c r="AK95" i="43"/>
  <c r="AR94" i="43"/>
  <c r="AQ27" i="43"/>
  <c r="G45" i="43"/>
  <c r="S45" i="43"/>
  <c r="AK45" i="43"/>
  <c r="M45" i="43"/>
  <c r="Y45" i="43"/>
  <c r="AE45" i="43"/>
  <c r="AB96" i="43"/>
  <c r="G95" i="43"/>
  <c r="AO94" i="42"/>
  <c r="AN94" i="42"/>
  <c r="AL94" i="42"/>
  <c r="AK94" i="42"/>
  <c r="AI94" i="42"/>
  <c r="AH94" i="42"/>
  <c r="AF94" i="42"/>
  <c r="AE94" i="42"/>
  <c r="AC94" i="42"/>
  <c r="AB94" i="42"/>
  <c r="Z94" i="42"/>
  <c r="Y94" i="42"/>
  <c r="W94" i="42"/>
  <c r="V94" i="42"/>
  <c r="T94" i="42"/>
  <c r="S94" i="42"/>
  <c r="Q94" i="42"/>
  <c r="P94" i="42"/>
  <c r="N94" i="42"/>
  <c r="M94" i="42"/>
  <c r="K94" i="42"/>
  <c r="J94" i="42"/>
  <c r="H94" i="42"/>
  <c r="G94" i="42"/>
  <c r="AR93" i="42"/>
  <c r="AQ93" i="42"/>
  <c r="AR92" i="42"/>
  <c r="AQ92" i="42"/>
  <c r="AR90" i="42"/>
  <c r="AQ90" i="42"/>
  <c r="AR81" i="42"/>
  <c r="AQ81" i="42"/>
  <c r="AR80" i="42"/>
  <c r="AQ80" i="42"/>
  <c r="AR79" i="42"/>
  <c r="AQ79" i="42"/>
  <c r="AR78" i="42"/>
  <c r="AQ78" i="42"/>
  <c r="AR77" i="42"/>
  <c r="AQ77" i="42"/>
  <c r="AO75" i="42"/>
  <c r="AN75" i="42"/>
  <c r="AL75" i="42"/>
  <c r="AK75" i="42"/>
  <c r="AI75" i="42"/>
  <c r="AH75" i="42"/>
  <c r="AF75" i="42"/>
  <c r="AE75" i="42"/>
  <c r="AD75" i="42"/>
  <c r="AC75" i="42"/>
  <c r="AB75" i="42"/>
  <c r="Z75" i="42"/>
  <c r="Y75" i="42"/>
  <c r="W75" i="42"/>
  <c r="V75" i="42"/>
  <c r="T75" i="42"/>
  <c r="S75" i="42"/>
  <c r="Q75" i="42"/>
  <c r="P75" i="42"/>
  <c r="N75" i="42"/>
  <c r="M75" i="42"/>
  <c r="K75" i="42"/>
  <c r="J75" i="42"/>
  <c r="H75" i="42"/>
  <c r="G75" i="42"/>
  <c r="AR74" i="42"/>
  <c r="AQ74" i="42"/>
  <c r="AO59" i="42"/>
  <c r="AN59" i="42"/>
  <c r="AL59" i="42"/>
  <c r="AK59" i="42"/>
  <c r="AI59" i="42"/>
  <c r="AH59" i="42"/>
  <c r="AF59" i="42"/>
  <c r="AE59" i="42"/>
  <c r="AC59" i="42"/>
  <c r="AB59" i="42"/>
  <c r="Z59" i="42"/>
  <c r="Y59" i="42"/>
  <c r="W59" i="42"/>
  <c r="V59" i="42"/>
  <c r="T59" i="42"/>
  <c r="S59" i="42"/>
  <c r="Q59" i="42"/>
  <c r="P59" i="42"/>
  <c r="N59" i="42"/>
  <c r="M59" i="42"/>
  <c r="K59" i="42"/>
  <c r="J59" i="42"/>
  <c r="H59" i="42"/>
  <c r="G59" i="42"/>
  <c r="AR58" i="42"/>
  <c r="AQ58" i="42"/>
  <c r="AR57" i="42"/>
  <c r="AQ57" i="42"/>
  <c r="AR56" i="42"/>
  <c r="AQ56" i="42"/>
  <c r="AR55" i="42"/>
  <c r="AQ55" i="42"/>
  <c r="AR54" i="42"/>
  <c r="AQ54" i="42"/>
  <c r="AR53" i="42"/>
  <c r="AQ53" i="42"/>
  <c r="AR52" i="42"/>
  <c r="AQ52" i="42"/>
  <c r="AR41" i="42"/>
  <c r="AQ41" i="42"/>
  <c r="AR40" i="42"/>
  <c r="AR37" i="42"/>
  <c r="AQ37" i="42"/>
  <c r="AR36" i="42"/>
  <c r="AQ36" i="42"/>
  <c r="AR35" i="42"/>
  <c r="AQ35" i="42"/>
  <c r="AR34" i="42"/>
  <c r="AQ34" i="42"/>
  <c r="AR33" i="42"/>
  <c r="AQ33" i="42"/>
  <c r="AO25" i="42"/>
  <c r="AN25" i="42"/>
  <c r="AL25" i="42"/>
  <c r="AK25" i="42"/>
  <c r="AI25" i="42"/>
  <c r="AH25" i="42"/>
  <c r="AF25" i="42"/>
  <c r="AE25" i="42"/>
  <c r="AC25" i="42"/>
  <c r="AB25" i="42"/>
  <c r="Z25" i="42"/>
  <c r="Y25" i="42"/>
  <c r="W25" i="42"/>
  <c r="V25" i="42"/>
  <c r="T25" i="42"/>
  <c r="S25" i="42"/>
  <c r="Q25" i="42"/>
  <c r="P25" i="42"/>
  <c r="N25" i="42"/>
  <c r="M25" i="42"/>
  <c r="K25" i="42"/>
  <c r="J25" i="42"/>
  <c r="AO16" i="42"/>
  <c r="AN16" i="42"/>
  <c r="AK16" i="42"/>
  <c r="AI16" i="42"/>
  <c r="AH16" i="42"/>
  <c r="AF16" i="42"/>
  <c r="AE16" i="42"/>
  <c r="AC16" i="42"/>
  <c r="AB16" i="42"/>
  <c r="Z16" i="42"/>
  <c r="Y16" i="42"/>
  <c r="W16" i="42"/>
  <c r="V16" i="42"/>
  <c r="T16" i="42"/>
  <c r="S16" i="42"/>
  <c r="Q16" i="42"/>
  <c r="P16" i="42"/>
  <c r="N16" i="42"/>
  <c r="M16" i="42"/>
  <c r="K16" i="42"/>
  <c r="J16" i="42"/>
  <c r="AR16" i="42"/>
  <c r="AQ16" i="42"/>
  <c r="AI96" i="43" l="1"/>
  <c r="W96" i="43"/>
  <c r="M42" i="42"/>
  <c r="AC96" i="43"/>
  <c r="AN42" i="42"/>
  <c r="J96" i="43"/>
  <c r="AO96" i="43"/>
  <c r="G96" i="43"/>
  <c r="AK96" i="43"/>
  <c r="H96" i="43"/>
  <c r="P96" i="43"/>
  <c r="AH96" i="43"/>
  <c r="AQ38" i="42"/>
  <c r="AR75" i="42"/>
  <c r="AF96" i="43"/>
  <c r="AR38" i="42"/>
  <c r="AR94" i="42"/>
  <c r="V96" i="43"/>
  <c r="AN96" i="43"/>
  <c r="AQ95" i="43"/>
  <c r="AR95" i="43"/>
  <c r="AR45" i="43"/>
  <c r="AE96" i="43"/>
  <c r="S96" i="43"/>
  <c r="Y96" i="43"/>
  <c r="M96" i="43"/>
  <c r="AQ45" i="43"/>
  <c r="AC42" i="42"/>
  <c r="AR59" i="42"/>
  <c r="K95" i="42"/>
  <c r="Q95" i="42"/>
  <c r="W95" i="42"/>
  <c r="AC95" i="42"/>
  <c r="AQ94" i="42"/>
  <c r="AK42" i="42"/>
  <c r="S95" i="42"/>
  <c r="Y42" i="42"/>
  <c r="S42" i="42"/>
  <c r="AE42" i="42"/>
  <c r="AI95" i="42"/>
  <c r="AO95" i="42"/>
  <c r="H42" i="42"/>
  <c r="N42" i="42"/>
  <c r="T42" i="42"/>
  <c r="Z42" i="42"/>
  <c r="AF42" i="42"/>
  <c r="AL42" i="42"/>
  <c r="M95" i="42"/>
  <c r="Y95" i="42"/>
  <c r="AE95" i="42"/>
  <c r="AK95" i="42"/>
  <c r="J42" i="42"/>
  <c r="P42" i="42"/>
  <c r="V42" i="42"/>
  <c r="AB42" i="42"/>
  <c r="AH42" i="42"/>
  <c r="AF95" i="42"/>
  <c r="AL95" i="42"/>
  <c r="AQ25" i="42"/>
  <c r="AQ59" i="42"/>
  <c r="AQ75" i="42"/>
  <c r="AR25" i="42"/>
  <c r="K42" i="42"/>
  <c r="Q42" i="42"/>
  <c r="W42" i="42"/>
  <c r="AI42" i="42"/>
  <c r="AO42" i="42"/>
  <c r="H95" i="42"/>
  <c r="N95" i="42"/>
  <c r="T95" i="42"/>
  <c r="Z95" i="42"/>
  <c r="G95" i="42"/>
  <c r="J95" i="42"/>
  <c r="P95" i="42"/>
  <c r="V95" i="42"/>
  <c r="AB95" i="42"/>
  <c r="AH95" i="42"/>
  <c r="AN95" i="42"/>
  <c r="V96" i="42" l="1"/>
  <c r="AR42" i="42"/>
  <c r="AR95" i="42"/>
  <c r="AQ96" i="43"/>
  <c r="W96" i="42"/>
  <c r="AO96" i="42"/>
  <c r="AI96" i="42"/>
  <c r="S96" i="42"/>
  <c r="AR96" i="43"/>
  <c r="AE96" i="42"/>
  <c r="AC96" i="42"/>
  <c r="AB96" i="42"/>
  <c r="AQ42" i="42"/>
  <c r="Q96" i="42"/>
  <c r="M96" i="42"/>
  <c r="Y96" i="42"/>
  <c r="AQ95" i="42"/>
  <c r="G96" i="42"/>
  <c r="AK96" i="42"/>
  <c r="AH96" i="42"/>
  <c r="J96" i="42"/>
  <c r="Z96" i="42"/>
  <c r="AL96" i="42"/>
  <c r="N96" i="42"/>
  <c r="P96" i="42"/>
  <c r="T96" i="42"/>
  <c r="K96" i="42"/>
  <c r="H96" i="42"/>
  <c r="AN96" i="42"/>
  <c r="AF96" i="42"/>
  <c r="AR96" i="42" l="1"/>
  <c r="AQ96" i="42"/>
</calcChain>
</file>

<file path=xl/sharedStrings.xml><?xml version="1.0" encoding="utf-8"?>
<sst xmlns="http://schemas.openxmlformats.org/spreadsheetml/2006/main" count="1984" uniqueCount="419">
  <si>
    <t>FÉLÉVEK</t>
  </si>
  <si>
    <t>ÓRA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</si>
  <si>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</si>
  <si>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</si>
  <si>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</si>
  <si>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</si>
  <si>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</si>
  <si>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</si>
  <si>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</si>
  <si>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</si>
  <si>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</si>
  <si>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</si>
  <si>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KR.</t>
  </si>
  <si>
    <t>Tanári mesterség</t>
  </si>
  <si>
    <t>Személyiség és fejlődés</t>
  </si>
  <si>
    <t>Zenepszichológia és gyakorlásmódszertan</t>
  </si>
  <si>
    <t>Zeneközvetítés és zenepedagógia</t>
  </si>
  <si>
    <t>Közösségi pedagógiai gyakorlat</t>
  </si>
  <si>
    <t>Portfólió</t>
  </si>
  <si>
    <t>Szakdolgozat</t>
  </si>
  <si>
    <t>Általános zenetörténet</t>
  </si>
  <si>
    <t>Akusztika</t>
  </si>
  <si>
    <t>SZ.</t>
  </si>
  <si>
    <t>TANÁRI FELKÉSZÍTÉS</t>
  </si>
  <si>
    <t>Szaktárgyon kívüli hospitálás</t>
  </si>
  <si>
    <t>Reflektív szeminárium</t>
  </si>
  <si>
    <t>Csoportos zenei gyakorlat</t>
  </si>
  <si>
    <t>Oktatási intézmény szervezete, működése</t>
  </si>
  <si>
    <t>SZAKTERÜLETI ISMERETEK</t>
  </si>
  <si>
    <t>Szolfézs</t>
  </si>
  <si>
    <t>Zeneelmélet</t>
  </si>
  <si>
    <t>MINDÖSSZESEN:</t>
  </si>
  <si>
    <t>Szabadon választható tantárgyak</t>
  </si>
  <si>
    <t>v</t>
  </si>
  <si>
    <t>gy</t>
  </si>
  <si>
    <t>Kórus</t>
  </si>
  <si>
    <t>szi</t>
  </si>
  <si>
    <t>Analízis</t>
  </si>
  <si>
    <t>Zongora</t>
  </si>
  <si>
    <t>ÓRA-TÍPUS</t>
  </si>
  <si>
    <t>11.</t>
  </si>
  <si>
    <t>12.</t>
  </si>
  <si>
    <t>zszi</t>
  </si>
  <si>
    <t>Zeneelmélet-történet</t>
  </si>
  <si>
    <t>Népzeneelmélet és -gyakorlat</t>
  </si>
  <si>
    <t>Hangszerelés-hangszerismeret</t>
  </si>
  <si>
    <t>Hangképzés</t>
  </si>
  <si>
    <t>Vezényléstechnika</t>
  </si>
  <si>
    <t>Kórusvezénylés</t>
  </si>
  <si>
    <t>A gyermekkarok és ifjúsági kórusok irodalma</t>
  </si>
  <si>
    <t>Kodály Zoltán munkássága és zenepedagógiai elvei a gyakorlatban</t>
  </si>
  <si>
    <t>Vokális és hangszeres improvizáció</t>
  </si>
  <si>
    <t>Középiskolai ének-zene tanítási módszertan</t>
  </si>
  <si>
    <t>Transzponálás-partitúraolvasás és continuo</t>
  </si>
  <si>
    <t>Művészettörténet</t>
  </si>
  <si>
    <t>Az iskolai kórusépítés módszertana</t>
  </si>
  <si>
    <t>Vezényléstechnika főtárgy</t>
  </si>
  <si>
    <t>Kórusvezénylés főtárgy</t>
  </si>
  <si>
    <t>Kargyakorlat</t>
  </si>
  <si>
    <t>Diplomakórus</t>
  </si>
  <si>
    <t>Karvezetés repertoárismeret</t>
  </si>
  <si>
    <t>Az énekkari vezénylés módszertana</t>
  </si>
  <si>
    <t>Olasz szakmai nyelv</t>
  </si>
  <si>
    <t>A karvezetés tanításának módszertana</t>
  </si>
  <si>
    <t>dv</t>
  </si>
  <si>
    <t>Pedagógus pályakép</t>
  </si>
  <si>
    <t>Magyar zenetörténet</t>
  </si>
  <si>
    <t>Szolfézs főtárgy</t>
  </si>
  <si>
    <t>Zeneelmélet főtárgy</t>
  </si>
  <si>
    <t>Szolfézs főtárgy zárószigorlat</t>
  </si>
  <si>
    <t>Zeneelmélet főtárgy zárószigorlat</t>
  </si>
  <si>
    <t>Szolfézs szigorlat</t>
  </si>
  <si>
    <t>Zeneelmélet szigorlat</t>
  </si>
  <si>
    <t>Kórusvezénylés főtárgy diplomavizsga</t>
  </si>
  <si>
    <t>TANTÁRGY NEVE</t>
  </si>
  <si>
    <t>KÓD</t>
  </si>
  <si>
    <t>ELŐFELTÉTEL</t>
  </si>
  <si>
    <t>ÖSSZ. ÓRA</t>
  </si>
  <si>
    <t>ÖSSZ. KR.</t>
  </si>
  <si>
    <t>e</t>
  </si>
  <si>
    <t>csop</t>
  </si>
  <si>
    <t>sz</t>
  </si>
  <si>
    <t>ea</t>
  </si>
  <si>
    <t>ko</t>
  </si>
  <si>
    <t>ÉNEK-ZENE MŰVÉSZTANÁR - KÓRUSKARNAGYMŰVÉSZ-TANÁR</t>
  </si>
  <si>
    <t>isk</t>
  </si>
  <si>
    <t>A záróvizsga részei:</t>
  </si>
  <si>
    <t>Rövidítések:</t>
  </si>
  <si>
    <t xml:space="preserve">Előfeltételek: </t>
  </si>
  <si>
    <t>Tanóra jellege:</t>
  </si>
  <si>
    <t>Óratípusok és rövidítéseik:</t>
  </si>
  <si>
    <t>A számonkérés formái:</t>
  </si>
  <si>
    <t xml:space="preserve">   üres mező = a tantárgy felvételének nincs előfeltétele</t>
  </si>
  <si>
    <t xml:space="preserve">   e = egyéni</t>
  </si>
  <si>
    <t xml:space="preserve">   ea = előadás</t>
  </si>
  <si>
    <t xml:space="preserve">   v = vizsga</t>
  </si>
  <si>
    <t xml:space="preserve">   R = ráépülő tantárgy (a tantárgy egyes tanegységeinek felvétele </t>
  </si>
  <si>
    <t xml:space="preserve">   csop = csoportos</t>
  </si>
  <si>
    <t xml:space="preserve">   sz = szeminárium</t>
  </si>
  <si>
    <t xml:space="preserve">   gy = gyakorlati jegy</t>
  </si>
  <si>
    <t xml:space="preserve">         csak az előző tanegység sikeres teljesítése után történhet)</t>
  </si>
  <si>
    <t xml:space="preserve">   gy = gyakorlat</t>
  </si>
  <si>
    <t xml:space="preserve">   kód = az előfeltételként teljesítendő tantárgy kódja</t>
  </si>
  <si>
    <t xml:space="preserve">   ko = konzultáció</t>
  </si>
  <si>
    <t xml:space="preserve">   P =  a megjelölt tanegységgel párhuzamosan vagy azt követően vehető fel</t>
  </si>
  <si>
    <t>Megjegyzések:</t>
  </si>
  <si>
    <t xml:space="preserve">* Egy egész tanóra időtartama percben megadva. </t>
  </si>
  <si>
    <t xml:space="preserve">   isk = az időtartam a gyakorlóhelyen zajló adott iskolai tanóra/foglalkozás időtartamával megegyező.</t>
  </si>
  <si>
    <t xml:space="preserve">     Az egyes szabadon választható tantárgyak kreditértéke és óraszáma eltérő lehet, az aktuális félévi meghirdetésektől függ. </t>
  </si>
  <si>
    <t>IDŐ-TAR-TAM*</t>
  </si>
  <si>
    <t>Meghirdetés szerint **</t>
  </si>
  <si>
    <t xml:space="preserve">A képzés tanóráinak teljes számát a kötelező tantárgyak és a kötelezően választható tantárgyak, valamint a hallgató által teljesített szabadon választható tantárgyak óraszáma együttesen képezi. </t>
  </si>
  <si>
    <t>** A szabadon választható tantárgyakat a hallgató az itt megjelöltektől eltérően, a szabadon választható tantárgyakhoz rendelt össz-kreditértéken belül, tetszőleges félév- és kreditfelosztásban veheti fel.</t>
  </si>
  <si>
    <t xml:space="preserve">   szakdolgozat</t>
  </si>
  <si>
    <t xml:space="preserve">   portfólió</t>
  </si>
  <si>
    <t xml:space="preserve">   komplex tanári vizsga</t>
  </si>
  <si>
    <t>R</t>
  </si>
  <si>
    <t xml:space="preserve">   ai = aláírás a teljesítésről</t>
  </si>
  <si>
    <t>ÖSSZT</t>
  </si>
  <si>
    <t>S_</t>
  </si>
  <si>
    <t>Az összefüggő egyéni tanítási gyakorlat keretein belül – a Tanulmányi és Vizsgaszabályzatban meghatározottak szerint – alap- és középfokú részből álló zárótanítást kell teljesíteni.</t>
  </si>
  <si>
    <t>TANÁRI FELKÉSZÍTÉS ÖSSZESEN:</t>
  </si>
  <si>
    <t>SZAKTERÜLETI ISMERETEK ÖSSZESEN:</t>
  </si>
  <si>
    <t xml:space="preserve">   szi = szigorlat</t>
  </si>
  <si>
    <t xml:space="preserve">   dv =  diplomavizsga</t>
  </si>
  <si>
    <t>ÓRA JEL-LEGE</t>
  </si>
  <si>
    <t>SAJÁT ISMERETKÖRÖK</t>
  </si>
  <si>
    <t>1. szakirány összesen:</t>
  </si>
  <si>
    <t>2. szakirány összesen:</t>
  </si>
  <si>
    <t>KÖZÖS ISMERETKÖRÖK</t>
  </si>
  <si>
    <t>Kötelező tantárgyak (általános alapozó tárgyak minden osztatlan + BA szakon)</t>
  </si>
  <si>
    <t>Művészeti menedzsment ismeretek</t>
  </si>
  <si>
    <t>Közös ismeretkörök összesen:</t>
  </si>
  <si>
    <t>Pedagógiai, pszichológiai elméleti és gyakorlati ismeretek</t>
  </si>
  <si>
    <t>O_SZF-22</t>
  </si>
  <si>
    <t>O_ZPGY-22</t>
  </si>
  <si>
    <t>Pedagógiai kommunikáció és konfliktuskezelés</t>
  </si>
  <si>
    <t>O_PKK-22</t>
  </si>
  <si>
    <t>Önismeret és mentálhigiéné</t>
  </si>
  <si>
    <t>O_OIM-22</t>
  </si>
  <si>
    <t>SNI és tehetséggondozás</t>
  </si>
  <si>
    <t>O_SNT-22</t>
  </si>
  <si>
    <t>O_PPK-22</t>
  </si>
  <si>
    <t>Anyanyelvi ismeretek és szakmai szövegalkotás</t>
  </si>
  <si>
    <t>O_AIS-22</t>
  </si>
  <si>
    <t>Kutatásmódszertan</t>
  </si>
  <si>
    <t>O_KM-22</t>
  </si>
  <si>
    <t>Pedagógiai, pszichológiai elméleti és gyakorlati ismeretek összesen:</t>
  </si>
  <si>
    <t>Szakmódszertani (diszciplináris, interdiszciplináris tantárgy-pedagógiai) ismeretek</t>
  </si>
  <si>
    <t>Tanítási módszertan – alapozó ismeretek</t>
  </si>
  <si>
    <t>Zeneoktatás és digitális kultúra</t>
  </si>
  <si>
    <t>O_ZDK-22</t>
  </si>
  <si>
    <t>Szakmódszertani ismeretek összesen:</t>
  </si>
  <si>
    <t>Iskolai gyakorlatok</t>
  </si>
  <si>
    <t>Ismerkedés az iskola világával</t>
  </si>
  <si>
    <t>O_IV-22</t>
  </si>
  <si>
    <t>O_SKH-22</t>
  </si>
  <si>
    <t>O_KPG-22</t>
  </si>
  <si>
    <t>O_CZG-22</t>
  </si>
  <si>
    <t>Iskolai gyakorlat szeminárium</t>
  </si>
  <si>
    <t>O_IGS-22</t>
  </si>
  <si>
    <t>Összefüggő iskolai gyakorlat</t>
  </si>
  <si>
    <t>O_RSZ-22</t>
  </si>
  <si>
    <t>O_PF-22</t>
  </si>
  <si>
    <t>Iskolai gyakorlatok összesen:</t>
  </si>
  <si>
    <t xml:space="preserve">   ÖSSZT = az 1-11. félévben feltüntetett valamennyi tanegység teljesítése</t>
  </si>
  <si>
    <t>Kötelező tantárgyak (közös)</t>
  </si>
  <si>
    <t>Kötelező tantárgyak (ének-zene)</t>
  </si>
  <si>
    <t>Kötelező tantárgyak (zeneelmélet)</t>
  </si>
  <si>
    <t>ZEÉ_AZT-22</t>
  </si>
  <si>
    <t>ZEÉ_MT-22</t>
  </si>
  <si>
    <t>ZEÉ_SZD-22</t>
  </si>
  <si>
    <t>ZEÉ_TM-22</t>
  </si>
  <si>
    <t>ZEÉ_HK-22</t>
  </si>
  <si>
    <t>ZEÉ_VT-22</t>
  </si>
  <si>
    <t>ZEÉ_KV-22</t>
  </si>
  <si>
    <t>ZEÉ_GYIK-22</t>
  </si>
  <si>
    <t>ZEÉ_KZM-22</t>
  </si>
  <si>
    <t>ZEÉ_VHI-22</t>
  </si>
  <si>
    <t>ZEÉ_FT_SZF-22</t>
  </si>
  <si>
    <t>ZEÉ_FT_ZE-22</t>
  </si>
  <si>
    <t>ZEÉ_FT_ZE_S-22</t>
  </si>
  <si>
    <t>P: ZEÉ_FT_SZF-22 (10)</t>
  </si>
  <si>
    <t>P: ZEÉ_FT_ZE-22 (10)</t>
  </si>
  <si>
    <t>ZEÉ_AN-22</t>
  </si>
  <si>
    <t>ZEÉ_NEG-22</t>
  </si>
  <si>
    <t>ZEÉ_HH-22</t>
  </si>
  <si>
    <t>ZEÉ_ZET-22</t>
  </si>
  <si>
    <t>ZEÉ_Z-22</t>
  </si>
  <si>
    <t>ZEÉ_OL-22</t>
  </si>
  <si>
    <t>ZEÉ_K2-22</t>
  </si>
  <si>
    <t>ZEÉ_MMI-22</t>
  </si>
  <si>
    <t>Tanítási módszertan szeminárium - zeneelmélet</t>
  </si>
  <si>
    <t>ZEÉ_TM_ÉZ_S-22</t>
  </si>
  <si>
    <t>ZEÉ_TMSZ_ÉZ-22</t>
  </si>
  <si>
    <t>ZEÉ_TMSZ_ZE-22</t>
  </si>
  <si>
    <t>Tanítási gyakorlat A - ének-zene</t>
  </si>
  <si>
    <t>Tanítási gyakorlat B - ének-zene</t>
  </si>
  <si>
    <t>Tanítási gyakorlat A - zeneelmélet</t>
  </si>
  <si>
    <t>Tanítási gyakorlat B - zeneelmélet</t>
  </si>
  <si>
    <t>Egyéni tanítási gyakorlat - ének-zene</t>
  </si>
  <si>
    <t>Egyéni tanítási gyakorlat - zeneelmélet</t>
  </si>
  <si>
    <t>ZEÉ_ETG_ZE-22</t>
  </si>
  <si>
    <t>ÉZK_Z-22</t>
  </si>
  <si>
    <t>ÉZK_OL-22</t>
  </si>
  <si>
    <t>ÉZK_K2-22</t>
  </si>
  <si>
    <t>Kötelező tantárgyak (kóruskarnagy)</t>
  </si>
  <si>
    <t>ÉZK_AZT-22</t>
  </si>
  <si>
    <t>ÉZK_MT-22</t>
  </si>
  <si>
    <t>ÉZK_MMI-22</t>
  </si>
  <si>
    <t>ÉZK_SZD-22</t>
  </si>
  <si>
    <t>ÉZK_TM-22</t>
  </si>
  <si>
    <t>ÉZK_TMSZ_ÉZ-22</t>
  </si>
  <si>
    <t>ÉZK_SZF-22</t>
  </si>
  <si>
    <t>ÉZK_SZF_S-22</t>
  </si>
  <si>
    <t>ÉZK_ZE-22</t>
  </si>
  <si>
    <t>ÉZK_ZE_S-22</t>
  </si>
  <si>
    <t>P: ÉZK_SZF-22 (8)</t>
  </si>
  <si>
    <t>P: ÉZK_ZE-22 (8)</t>
  </si>
  <si>
    <t>ÉZK_NEG-22</t>
  </si>
  <si>
    <t>ÉZK_HK-22</t>
  </si>
  <si>
    <t>ÉZK_ÉVM-22</t>
  </si>
  <si>
    <t>ÉZK_GYIK-22</t>
  </si>
  <si>
    <t>ÉZK_FT_VT-22</t>
  </si>
  <si>
    <t>ÉZK_FT_KV-22</t>
  </si>
  <si>
    <t>ÉZK_FT_KV_D-22</t>
  </si>
  <si>
    <t>P: ÉZK_FT_KV-22 (10)</t>
  </si>
  <si>
    <t>ÉZK_KGY-22</t>
  </si>
  <si>
    <t>ÉZK_DK-22</t>
  </si>
  <si>
    <t>ÉZK_KR-22</t>
  </si>
  <si>
    <t>ÉZK_HH-22</t>
  </si>
  <si>
    <t>ÉZK_KZM-22</t>
  </si>
  <si>
    <t>ÉZK_VHI-22</t>
  </si>
  <si>
    <t>KKZ_Z-22</t>
  </si>
  <si>
    <t>KKZ_AZT-22</t>
  </si>
  <si>
    <t>KKZ_MT-22</t>
  </si>
  <si>
    <t>KKZ_MMI-22</t>
  </si>
  <si>
    <t>KKZ_OL-22</t>
  </si>
  <si>
    <t>KKZ_HH-22</t>
  </si>
  <si>
    <t>KKZ_FT_VT-22</t>
  </si>
  <si>
    <t>KKZ_FT_KV-22</t>
  </si>
  <si>
    <t>KKZ_FT_KV_D-22</t>
  </si>
  <si>
    <t>P: KKZ_FT_KV-22 (10)</t>
  </si>
  <si>
    <t>KKZ_KGY-22</t>
  </si>
  <si>
    <t>KKZ_DK-22</t>
  </si>
  <si>
    <t>KKZ_KR-22</t>
  </si>
  <si>
    <t>KKZ_HK-22</t>
  </si>
  <si>
    <t>KKZ_ÉVM-22</t>
  </si>
  <si>
    <t>P: KKZ_SZF-22 (10)</t>
  </si>
  <si>
    <t>KKZ_ZET-22</t>
  </si>
  <si>
    <t>KKZ_AN-22</t>
  </si>
  <si>
    <t>KKZ_NEG-22</t>
  </si>
  <si>
    <t>KKZ_SZD-22</t>
  </si>
  <si>
    <t>KKZ_ETG_ZE-22</t>
  </si>
  <si>
    <t>KKZ_ETG_KK-22</t>
  </si>
  <si>
    <t>KKZ_TMSZ_ZE-22</t>
  </si>
  <si>
    <t>KKZ_GYIK-22</t>
  </si>
  <si>
    <t>KKZ_K2-22</t>
  </si>
  <si>
    <t>ÉZK_IKM-22</t>
  </si>
  <si>
    <t>ÉZK_KATM-22</t>
  </si>
  <si>
    <t>P:ÉZK_IKM-22 (1)</t>
  </si>
  <si>
    <t>Tanítási gyakorlat A - karvezetés</t>
  </si>
  <si>
    <t>Tanítási módszertan - karvezetés - szigorlat</t>
  </si>
  <si>
    <t>Tanítási gyakorlat B - karvezetés</t>
  </si>
  <si>
    <t>Tanítási módszertan szeminárium - karvezetés</t>
  </si>
  <si>
    <t>Egyéni tanítási gyakorlat - karvezetés</t>
  </si>
  <si>
    <t>Egyéni tanítási gyakorlat - szolfézs</t>
  </si>
  <si>
    <t>Tanítási módszertan szeminárium - ének-zene</t>
  </si>
  <si>
    <t>Alap- és középfokú zeneirodalom-népzene tanítási módszertan</t>
  </si>
  <si>
    <t>Tanítási módszertan - zeneelmélet és zeneeirodalom-népzene - szigorlat</t>
  </si>
  <si>
    <t>Tanítási gyakorlat A - szolfézs</t>
  </si>
  <si>
    <t>Tanítási gyakorlat B - szolfézs</t>
  </si>
  <si>
    <t>Tanítási gyakorlat A - zeneirodalom és népzene</t>
  </si>
  <si>
    <t>Alapfokú szolfézs tanítási módszertan</t>
  </si>
  <si>
    <t>Általános iskolai ének-zene tanítási módszertan</t>
  </si>
  <si>
    <t>Alapfokú zeneelmélet tanítási módszertan</t>
  </si>
  <si>
    <t>Középfokú zeneelmélet tanítási módszertan</t>
  </si>
  <si>
    <t>Középfokú szolfézs tanítási módszertan</t>
  </si>
  <si>
    <t>Tanítási módszertan - szolfézs - szigorlat</t>
  </si>
  <si>
    <t>Tanítási módszertan - ének-zene - szigorlat</t>
  </si>
  <si>
    <t>ZEÉ_TMA_ÉZ-22</t>
  </si>
  <si>
    <t>ZEÉ_TMK_ÉZ-22</t>
  </si>
  <si>
    <t>P: ZEÉ_TMK_ÉZ-22 (1)</t>
  </si>
  <si>
    <t>ZEÉ_TMA_SZF-22</t>
  </si>
  <si>
    <t>ZEÉ_TMK_SZF-22</t>
  </si>
  <si>
    <t>ZEÉ_TM_SZF_S-22</t>
  </si>
  <si>
    <t>ZEÉ_TMA_ZE-22</t>
  </si>
  <si>
    <t>ZEÉ_TMK_ZE-22</t>
  </si>
  <si>
    <t>ZEÉ_TMAK_ZINZ-22</t>
  </si>
  <si>
    <t>ZEÉ_TM_ZEZINZ_S-22</t>
  </si>
  <si>
    <t>P: ZEÉ_TM_ZINZ-22 (1)</t>
  </si>
  <si>
    <t>ZEÉ_TGA_ÉZ-22</t>
  </si>
  <si>
    <t>ZEÉ_TGB_ÉZ-22</t>
  </si>
  <si>
    <t>ZEÉ_TGB_SZF-22</t>
  </si>
  <si>
    <t>ZEÉ_TGA_ZE-22</t>
  </si>
  <si>
    <t>ZEÉ_TGA_ZINZ-22</t>
  </si>
  <si>
    <t>ZEÉ_TGB_ZE-22</t>
  </si>
  <si>
    <t>ÉZK_TM_KV_S-22</t>
  </si>
  <si>
    <t>ÉZK_TMSZ_KV-22</t>
  </si>
  <si>
    <t>ÉZK_TGA_ÉZ-22</t>
  </si>
  <si>
    <t>ÉZK_TGA_SZF-22</t>
  </si>
  <si>
    <t>ÉZK_TGB_ÉZ-22</t>
  </si>
  <si>
    <t>ÉZK_TGB_SZF-22</t>
  </si>
  <si>
    <t>ÉZK_TGA_KV-22</t>
  </si>
  <si>
    <t>ÉZK_TGB_KV-22</t>
  </si>
  <si>
    <t>ÉZK_ETG_ÉZ-22</t>
  </si>
  <si>
    <t>ÉZK_ETG_SZF-22</t>
  </si>
  <si>
    <t>ÉZK_ETG_KV-22</t>
  </si>
  <si>
    <t>KKZ_TMSZ_KV-22</t>
  </si>
  <si>
    <t>KKZ_TMA_SZF-22</t>
  </si>
  <si>
    <t>KKZ_TMK_SZF-22</t>
  </si>
  <si>
    <t>KKZ_TM_SZF_S-22</t>
  </si>
  <si>
    <t>P: KKZ_TMK_SZF-22 (1)</t>
  </si>
  <si>
    <t>ÉNEK-ZENE MŰVÉSZTANÁR - ZENEELMÉLET-TANÁR</t>
  </si>
  <si>
    <t>O_TM-22</t>
  </si>
  <si>
    <t>Népzeneelmélet és gyakorlat</t>
  </si>
  <si>
    <t>ÉZK_TPC-22</t>
  </si>
  <si>
    <t>KKZ_TPC-22</t>
  </si>
  <si>
    <t>ZEÉ_TPC-22</t>
  </si>
  <si>
    <t>ZEÉ_ETG_ÉZ-22</t>
  </si>
  <si>
    <t>ZEÉ_ETG_SZF-22</t>
  </si>
  <si>
    <t>ZEÉ_FT_SZF_S-22</t>
  </si>
  <si>
    <t>ÉZK_TMA_SZF-22</t>
  </si>
  <si>
    <t>KKZ_TM-22</t>
  </si>
  <si>
    <t>KKZ_KATM-22</t>
  </si>
  <si>
    <t>ÉZK_TMA_ÉZ-22</t>
  </si>
  <si>
    <t>ÉZK_TMK_ÉZ-22</t>
  </si>
  <si>
    <t>ÉZK_TM_ÉZ_S-22</t>
  </si>
  <si>
    <t>P: ÉZK_TMK_ÉZ-22 (1)</t>
  </si>
  <si>
    <t>KKZ_IKM-22</t>
  </si>
  <si>
    <t>KKZ_TM_KV_S-22</t>
  </si>
  <si>
    <t>P:KKZ_IKM-22 (1)</t>
  </si>
  <si>
    <t>KKZ_TMA_ZE-22</t>
  </si>
  <si>
    <t>KKZ_TMK_ZE-22</t>
  </si>
  <si>
    <t>KKZ_TMAK_ZINZ-22</t>
  </si>
  <si>
    <t>KKZ_TM_ZEZINZ_S-22</t>
  </si>
  <si>
    <t>P: KKZ_TM_ZINZ-22 (1)</t>
  </si>
  <si>
    <t>KKZ_TGA_KV-22</t>
  </si>
  <si>
    <t>KKZ_TGB_KV-22</t>
  </si>
  <si>
    <t>KKZ_TGA_ZE-22</t>
  </si>
  <si>
    <t>KKZ_TGB_ZE-22</t>
  </si>
  <si>
    <t>KKZ_ETG_SZF-22</t>
  </si>
  <si>
    <t>KKZ_TGA_ZINZ-22</t>
  </si>
  <si>
    <t>KKZ_TGB_SZF-22</t>
  </si>
  <si>
    <t>O_ZZ-22</t>
  </si>
  <si>
    <t>O_ OIS-22</t>
  </si>
  <si>
    <t>ZEÉ_AK-23</t>
  </si>
  <si>
    <t>ÉZK_AK-23</t>
  </si>
  <si>
    <t>KKZ_AK-23</t>
  </si>
  <si>
    <t>KKZ_FT_SZF-22</t>
  </si>
  <si>
    <t>KKZ_FT_SZF_S-22</t>
  </si>
  <si>
    <t>KKZ_FT_ZE-22</t>
  </si>
  <si>
    <t>KKZ_FT_ZE_S-22</t>
  </si>
  <si>
    <t>P: O_IGS-22 (1)</t>
  </si>
  <si>
    <t>P: O_IGS-22 (2)</t>
  </si>
  <si>
    <t>P: O_IGS-22 (3)</t>
  </si>
  <si>
    <t>P: O_IGS-22 (4)</t>
  </si>
  <si>
    <t>P: ZEÉ_TMK_SZF-22</t>
  </si>
  <si>
    <t>P: ZEÉ_TM_ZEZINZ_S-22</t>
  </si>
  <si>
    <t>ZEÉ_MZT-22</t>
  </si>
  <si>
    <t>P: KKZ_FT_ZE-22 (10)</t>
  </si>
  <si>
    <t>P: KKZ_TM_ZEZINZ_S-22</t>
  </si>
  <si>
    <t>KKZ_MZT-22</t>
  </si>
  <si>
    <t>R; ZEÉ_VT-22 (4)</t>
  </si>
  <si>
    <t>R; ZEÉ_KV-22 (4)</t>
  </si>
  <si>
    <t>R; ZEÉ_FT_ZE-22 (6)</t>
  </si>
  <si>
    <t>R; ZEÉ_AN-22 (2)</t>
  </si>
  <si>
    <t>R; ZEÉ_FT_ZE-22 (8)</t>
  </si>
  <si>
    <t>R; O_OIM-22 (1)</t>
  </si>
  <si>
    <t>R; O_SNT-22 (2)</t>
  </si>
  <si>
    <t>R; ZEÉ_TM-22 (1)</t>
  </si>
  <si>
    <t>R; ZEÉ_TGA_ÉZ-22 (2)</t>
  </si>
  <si>
    <t>R; ZEÉ_TGA_ZE-22 (2)</t>
  </si>
  <si>
    <t>ZEÉ_AZT-22 (2)</t>
  </si>
  <si>
    <t>O_SZF-22 (1)</t>
  </si>
  <si>
    <t xml:space="preserve"> O_TM-22 (1)</t>
  </si>
  <si>
    <t>O_SNT-22 (2)</t>
  </si>
  <si>
    <t>O_AIS-22 (1)</t>
  </si>
  <si>
    <t>O_IGS-22 (4)</t>
  </si>
  <si>
    <t>ZEÉ_TM-22 (1)</t>
  </si>
  <si>
    <t>ZEÉ_TMA_ÉZ-22 (1)</t>
  </si>
  <si>
    <t>ZEÉ_TMA_ZE-22 (1)</t>
  </si>
  <si>
    <t>ZEÉ_TMK_ZE-22 (1)</t>
  </si>
  <si>
    <t>ZEÉ_TMK_SZF-22 (1)</t>
  </si>
  <si>
    <t>R; P: O_IGS-22(1) &amp; O_IV-22 (1); O_IGS-22(2) &amp; O_SKH-22 (1); O_IGS-22(3) &amp; O_KPG-22 (1); O_IGS-22(4) &amp; O_CZG-22 (1)</t>
  </si>
  <si>
    <t>ZEÉ_TGA_ZINZ-22 (1)</t>
  </si>
  <si>
    <t>ÉZK_AZT-22 (4)</t>
  </si>
  <si>
    <t>R; ÉZK_SZF-22 (6)</t>
  </si>
  <si>
    <t>R; ÉZK_FT_KV-22 (2)</t>
  </si>
  <si>
    <t>R; ÉZK_FT_KV-22 (8)</t>
  </si>
  <si>
    <t>R; ÉZK_FT_KV-22 (6)</t>
  </si>
  <si>
    <t>R; ÉZK_TM-22 (1)</t>
  </si>
  <si>
    <t>R; ÉZK_TM-22 (2)</t>
  </si>
  <si>
    <t>R; ÉZK_TGA_ÉZ-22 (2)</t>
  </si>
  <si>
    <t>R; ÉZK_TGA_KV-22 (2)</t>
  </si>
  <si>
    <t>O_TM-22 (1)</t>
  </si>
  <si>
    <t>ÉZK_TM-22 (1)</t>
  </si>
  <si>
    <t>ÉZK_TMA_ÉZ-22 (1)</t>
  </si>
  <si>
    <t>ÉZK_KATM-22 (2)</t>
  </si>
  <si>
    <t>ÉZK_TMA_SZF-22 (1)</t>
  </si>
  <si>
    <t>ÉZK_TGA_SZF-22 (1)</t>
  </si>
  <si>
    <t>R; KKZ_FT_KV-22 (2)</t>
  </si>
  <si>
    <t>R; KKZ_FT_KV-22 (4)</t>
  </si>
  <si>
    <t>R; KKZ_FT_KV-22 (6)</t>
  </si>
  <si>
    <t>R; KKZ_FT_KV-22 (8)</t>
  </si>
  <si>
    <t>R; KKZ_FT_ZE-22 (8)</t>
  </si>
  <si>
    <t>R; KKZ_FT_ZE-22 (6)</t>
  </si>
  <si>
    <t>R; KKZ_TM-22 (1)</t>
  </si>
  <si>
    <t>R; KKZ_TGA_KV-22 (2)</t>
  </si>
  <si>
    <t>R; KKZ_TGA_ZE-22 (2)</t>
  </si>
  <si>
    <t>KKZ_KATM-22 (2)</t>
  </si>
  <si>
    <t>KKZ_TM-22 (1)</t>
  </si>
  <si>
    <t>KKZ_TMA_ZE-22 (1)</t>
  </si>
  <si>
    <t>KKZ_TMK_ZE-22 (1)</t>
  </si>
  <si>
    <t>KKZ_TMA_SZF-22 (1)</t>
  </si>
  <si>
    <t>KKZ_TGA_ZINZ-22 (1)</t>
  </si>
  <si>
    <t>ÉZK_MZT-22</t>
  </si>
  <si>
    <t>KÓRUSKARNAGYMŰVÉSZ-TANÁR - ZENEELMÉLET-TANÁR</t>
  </si>
  <si>
    <t>Hatályos: 2024. szeptember 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</si>
</sst>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color rgb="FFFF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i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</font>
    <font>
      <sz val="8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6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2" fillId="0" borderId="12" xfId="0" applyFont="1" applyFill="1" applyBorder="1" applyAlignment="1">
      <alignment horizontal="left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/>
    <xf numFmtId="16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4" fontId="7" fillId="0" borderId="3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164" fontId="7" fillId="0" borderId="4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164" fontId="1" fillId="3" borderId="32" xfId="0" applyNumberFormat="1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 vertical="center"/>
    </xf>
    <xf numFmtId="164" fontId="4" fillId="0" borderId="32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164" fontId="4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64" fontId="18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164" fontId="7" fillId="0" borderId="12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9" fillId="0" borderId="51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5" fillId="7" borderId="33" xfId="0" applyFont="1" applyFill="1" applyBorder="1" applyAlignment="1">
      <alignment horizontal="left" vertical="center"/>
    </xf>
    <xf numFmtId="0" fontId="5" fillId="7" borderId="31" xfId="0" applyFont="1" applyFill="1" applyBorder="1" applyAlignment="1">
      <alignment horizontal="left" vertical="center"/>
    </xf>
    <xf numFmtId="0" fontId="5" fillId="7" borderId="3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16" fillId="0" borderId="46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15" fillId="4" borderId="33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0"/>
  <sheetViews>
    <sheetView tabSelected="1" zoomScaleNormal="100" workbookViewId="0">
      <pane ySplit="6" topLeftCell="A7" activePane="bottomLeft" state="frozen"/>
      <selection pane="bottomLeft" sqref="A1:AR1"/>
    </sheetView>
  </sheetViews>
  <sheetFormatPr defaultRowHeight="15" x14ac:dyDescent="0.25"/>
  <cols>
    <col min="1" max="1" width="40.42578125" customWidth="1"/>
    <col min="2" max="2" width="14.42578125" customWidth="1"/>
    <col min="3" max="3" width="17.42578125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4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  <col min="252" max="252" width="41.7109375" customWidth="1"/>
    <col min="253" max="253" width="13.5703125" bestFit="1" customWidth="1"/>
    <col min="254" max="254" width="16" bestFit="1" customWidth="1"/>
    <col min="255" max="255" width="6.28515625" customWidth="1"/>
    <col min="256" max="256" width="4.5703125" customWidth="1"/>
    <col min="257" max="257" width="4.85546875" customWidth="1"/>
    <col min="258" max="258" width="5" customWidth="1"/>
    <col min="259" max="259" width="3.140625" bestFit="1" customWidth="1"/>
    <col min="260" max="260" width="2.85546875" bestFit="1" customWidth="1"/>
    <col min="261" max="261" width="4" bestFit="1" customWidth="1"/>
    <col min="262" max="262" width="3.140625" bestFit="1" customWidth="1"/>
    <col min="263" max="263" width="2.85546875" bestFit="1" customWidth="1"/>
    <col min="264" max="264" width="3.7109375" customWidth="1"/>
    <col min="265" max="265" width="3.140625" bestFit="1" customWidth="1"/>
    <col min="266" max="266" width="2.85546875" bestFit="1" customWidth="1"/>
    <col min="267" max="267" width="4" bestFit="1" customWidth="1"/>
    <col min="268" max="268" width="3.140625" bestFit="1" customWidth="1"/>
    <col min="269" max="269" width="2.85546875" bestFit="1" customWidth="1"/>
    <col min="270" max="270" width="4" bestFit="1" customWidth="1"/>
    <col min="271" max="271" width="3.7109375" customWidth="1"/>
    <col min="272" max="272" width="2.85546875" bestFit="1" customWidth="1"/>
    <col min="273" max="273" width="4" bestFit="1" customWidth="1"/>
    <col min="274" max="274" width="3.140625" bestFit="1" customWidth="1"/>
    <col min="275" max="275" width="2.85546875" bestFit="1" customWidth="1"/>
    <col min="276" max="276" width="4" bestFit="1" customWidth="1"/>
    <col min="277" max="277" width="3.140625" bestFit="1" customWidth="1"/>
    <col min="278" max="278" width="2.85546875" bestFit="1" customWidth="1"/>
    <col min="279" max="279" width="4" bestFit="1" customWidth="1"/>
    <col min="280" max="280" width="3.140625" bestFit="1" customWidth="1"/>
    <col min="281" max="281" width="2.85546875" bestFit="1" customWidth="1"/>
    <col min="282" max="282" width="4" bestFit="1" customWidth="1"/>
    <col min="283" max="283" width="3.140625" bestFit="1" customWidth="1"/>
    <col min="284" max="284" width="2.85546875" bestFit="1" customWidth="1"/>
    <col min="285" max="285" width="4" bestFit="1" customWidth="1"/>
    <col min="286" max="286" width="3.140625" bestFit="1" customWidth="1"/>
    <col min="287" max="287" width="2.85546875" bestFit="1" customWidth="1"/>
    <col min="288" max="288" width="3.7109375" bestFit="1" customWidth="1"/>
    <col min="289" max="289" width="3.140625" bestFit="1" customWidth="1"/>
    <col min="290" max="290" width="2.85546875" bestFit="1" customWidth="1"/>
    <col min="291" max="291" width="4" bestFit="1" customWidth="1"/>
    <col min="292" max="292" width="3.140625" bestFit="1" customWidth="1"/>
    <col min="293" max="293" width="2.85546875" bestFit="1" customWidth="1"/>
    <col min="294" max="294" width="7.5703125" bestFit="1" customWidth="1"/>
    <col min="295" max="295" width="7" bestFit="1" customWidth="1"/>
    <col min="508" max="508" width="41.7109375" customWidth="1"/>
    <col min="509" max="509" width="13.5703125" bestFit="1" customWidth="1"/>
    <col min="510" max="510" width="16" bestFit="1" customWidth="1"/>
    <col min="511" max="511" width="6.28515625" customWidth="1"/>
    <col min="512" max="512" width="4.5703125" customWidth="1"/>
    <col min="513" max="513" width="4.85546875" customWidth="1"/>
    <col min="514" max="514" width="5" customWidth="1"/>
    <col min="515" max="515" width="3.140625" bestFit="1" customWidth="1"/>
    <col min="516" max="516" width="2.85546875" bestFit="1" customWidth="1"/>
    <col min="517" max="517" width="4" bestFit="1" customWidth="1"/>
    <col min="518" max="518" width="3.140625" bestFit="1" customWidth="1"/>
    <col min="519" max="519" width="2.85546875" bestFit="1" customWidth="1"/>
    <col min="520" max="520" width="3.7109375" customWidth="1"/>
    <col min="521" max="521" width="3.140625" bestFit="1" customWidth="1"/>
    <col min="522" max="522" width="2.85546875" bestFit="1" customWidth="1"/>
    <col min="523" max="523" width="4" bestFit="1" customWidth="1"/>
    <col min="524" max="524" width="3.140625" bestFit="1" customWidth="1"/>
    <col min="525" max="525" width="2.85546875" bestFit="1" customWidth="1"/>
    <col min="526" max="526" width="4" bestFit="1" customWidth="1"/>
    <col min="527" max="527" width="3.7109375" customWidth="1"/>
    <col min="528" max="528" width="2.85546875" bestFit="1" customWidth="1"/>
    <col min="529" max="529" width="4" bestFit="1" customWidth="1"/>
    <col min="530" max="530" width="3.140625" bestFit="1" customWidth="1"/>
    <col min="531" max="531" width="2.85546875" bestFit="1" customWidth="1"/>
    <col min="532" max="532" width="4" bestFit="1" customWidth="1"/>
    <col min="533" max="533" width="3.140625" bestFit="1" customWidth="1"/>
    <col min="534" max="534" width="2.85546875" bestFit="1" customWidth="1"/>
    <col min="535" max="535" width="4" bestFit="1" customWidth="1"/>
    <col min="536" max="536" width="3.140625" bestFit="1" customWidth="1"/>
    <col min="537" max="537" width="2.85546875" bestFit="1" customWidth="1"/>
    <col min="538" max="538" width="4" bestFit="1" customWidth="1"/>
    <col min="539" max="539" width="3.140625" bestFit="1" customWidth="1"/>
    <col min="540" max="540" width="2.85546875" bestFit="1" customWidth="1"/>
    <col min="541" max="541" width="4" bestFit="1" customWidth="1"/>
    <col min="542" max="542" width="3.140625" bestFit="1" customWidth="1"/>
    <col min="543" max="543" width="2.85546875" bestFit="1" customWidth="1"/>
    <col min="544" max="544" width="3.7109375" bestFit="1" customWidth="1"/>
    <col min="545" max="545" width="3.140625" bestFit="1" customWidth="1"/>
    <col min="546" max="546" width="2.85546875" bestFit="1" customWidth="1"/>
    <col min="547" max="547" width="4" bestFit="1" customWidth="1"/>
    <col min="548" max="548" width="3.140625" bestFit="1" customWidth="1"/>
    <col min="549" max="549" width="2.85546875" bestFit="1" customWidth="1"/>
    <col min="550" max="550" width="7.5703125" bestFit="1" customWidth="1"/>
    <col min="551" max="551" width="7" bestFit="1" customWidth="1"/>
    <col min="764" max="764" width="41.7109375" customWidth="1"/>
    <col min="765" max="765" width="13.5703125" bestFit="1" customWidth="1"/>
    <col min="766" max="766" width="16" bestFit="1" customWidth="1"/>
    <col min="767" max="767" width="6.28515625" customWidth="1"/>
    <col min="768" max="768" width="4.5703125" customWidth="1"/>
    <col min="769" max="769" width="4.85546875" customWidth="1"/>
    <col min="770" max="770" width="5" customWidth="1"/>
    <col min="771" max="771" width="3.140625" bestFit="1" customWidth="1"/>
    <col min="772" max="772" width="2.85546875" bestFit="1" customWidth="1"/>
    <col min="773" max="773" width="4" bestFit="1" customWidth="1"/>
    <col min="774" max="774" width="3.140625" bestFit="1" customWidth="1"/>
    <col min="775" max="775" width="2.85546875" bestFit="1" customWidth="1"/>
    <col min="776" max="776" width="3.7109375" customWidth="1"/>
    <col min="777" max="777" width="3.140625" bestFit="1" customWidth="1"/>
    <col min="778" max="778" width="2.85546875" bestFit="1" customWidth="1"/>
    <col min="779" max="779" width="4" bestFit="1" customWidth="1"/>
    <col min="780" max="780" width="3.140625" bestFit="1" customWidth="1"/>
    <col min="781" max="781" width="2.85546875" bestFit="1" customWidth="1"/>
    <col min="782" max="782" width="4" bestFit="1" customWidth="1"/>
    <col min="783" max="783" width="3.7109375" customWidth="1"/>
    <col min="784" max="784" width="2.85546875" bestFit="1" customWidth="1"/>
    <col min="785" max="785" width="4" bestFit="1" customWidth="1"/>
    <col min="786" max="786" width="3.140625" bestFit="1" customWidth="1"/>
    <col min="787" max="787" width="2.85546875" bestFit="1" customWidth="1"/>
    <col min="788" max="788" width="4" bestFit="1" customWidth="1"/>
    <col min="789" max="789" width="3.140625" bestFit="1" customWidth="1"/>
    <col min="790" max="790" width="2.85546875" bestFit="1" customWidth="1"/>
    <col min="791" max="791" width="4" bestFit="1" customWidth="1"/>
    <col min="792" max="792" width="3.140625" bestFit="1" customWidth="1"/>
    <col min="793" max="793" width="2.85546875" bestFit="1" customWidth="1"/>
    <col min="794" max="794" width="4" bestFit="1" customWidth="1"/>
    <col min="795" max="795" width="3.140625" bestFit="1" customWidth="1"/>
    <col min="796" max="796" width="2.85546875" bestFit="1" customWidth="1"/>
    <col min="797" max="797" width="4" bestFit="1" customWidth="1"/>
    <col min="798" max="798" width="3.140625" bestFit="1" customWidth="1"/>
    <col min="799" max="799" width="2.85546875" bestFit="1" customWidth="1"/>
    <col min="800" max="800" width="3.7109375" bestFit="1" customWidth="1"/>
    <col min="801" max="801" width="3.140625" bestFit="1" customWidth="1"/>
    <col min="802" max="802" width="2.85546875" bestFit="1" customWidth="1"/>
    <col min="803" max="803" width="4" bestFit="1" customWidth="1"/>
    <col min="804" max="804" width="3.140625" bestFit="1" customWidth="1"/>
    <col min="805" max="805" width="2.85546875" bestFit="1" customWidth="1"/>
    <col min="806" max="806" width="7.5703125" bestFit="1" customWidth="1"/>
    <col min="807" max="807" width="7" bestFit="1" customWidth="1"/>
    <col min="1020" max="1020" width="41.7109375" customWidth="1"/>
    <col min="1021" max="1021" width="13.5703125" bestFit="1" customWidth="1"/>
    <col min="1022" max="1022" width="16" bestFit="1" customWidth="1"/>
    <col min="1023" max="1023" width="6.28515625" customWidth="1"/>
    <col min="1024" max="1024" width="4.5703125" customWidth="1"/>
    <col min="1025" max="1025" width="4.85546875" customWidth="1"/>
    <col min="1026" max="1026" width="5" customWidth="1"/>
    <col min="1027" max="1027" width="3.140625" bestFit="1" customWidth="1"/>
    <col min="1028" max="1028" width="2.85546875" bestFit="1" customWidth="1"/>
    <col min="1029" max="1029" width="4" bestFit="1" customWidth="1"/>
    <col min="1030" max="1030" width="3.140625" bestFit="1" customWidth="1"/>
    <col min="1031" max="1031" width="2.85546875" bestFit="1" customWidth="1"/>
    <col min="1032" max="1032" width="3.7109375" customWidth="1"/>
    <col min="1033" max="1033" width="3.140625" bestFit="1" customWidth="1"/>
    <col min="1034" max="1034" width="2.85546875" bestFit="1" customWidth="1"/>
    <col min="1035" max="1035" width="4" bestFit="1" customWidth="1"/>
    <col min="1036" max="1036" width="3.140625" bestFit="1" customWidth="1"/>
    <col min="1037" max="1037" width="2.85546875" bestFit="1" customWidth="1"/>
    <col min="1038" max="1038" width="4" bestFit="1" customWidth="1"/>
    <col min="1039" max="1039" width="3.7109375" customWidth="1"/>
    <col min="1040" max="1040" width="2.85546875" bestFit="1" customWidth="1"/>
    <col min="1041" max="1041" width="4" bestFit="1" customWidth="1"/>
    <col min="1042" max="1042" width="3.140625" bestFit="1" customWidth="1"/>
    <col min="1043" max="1043" width="2.85546875" bestFit="1" customWidth="1"/>
    <col min="1044" max="1044" width="4" bestFit="1" customWidth="1"/>
    <col min="1045" max="1045" width="3.140625" bestFit="1" customWidth="1"/>
    <col min="1046" max="1046" width="2.85546875" bestFit="1" customWidth="1"/>
    <col min="1047" max="1047" width="4" bestFit="1" customWidth="1"/>
    <col min="1048" max="1048" width="3.140625" bestFit="1" customWidth="1"/>
    <col min="1049" max="1049" width="2.85546875" bestFit="1" customWidth="1"/>
    <col min="1050" max="1050" width="4" bestFit="1" customWidth="1"/>
    <col min="1051" max="1051" width="3.140625" bestFit="1" customWidth="1"/>
    <col min="1052" max="1052" width="2.85546875" bestFit="1" customWidth="1"/>
    <col min="1053" max="1053" width="4" bestFit="1" customWidth="1"/>
    <col min="1054" max="1054" width="3.140625" bestFit="1" customWidth="1"/>
    <col min="1055" max="1055" width="2.85546875" bestFit="1" customWidth="1"/>
    <col min="1056" max="1056" width="3.7109375" bestFit="1" customWidth="1"/>
    <col min="1057" max="1057" width="3.140625" bestFit="1" customWidth="1"/>
    <col min="1058" max="1058" width="2.85546875" bestFit="1" customWidth="1"/>
    <col min="1059" max="1059" width="4" bestFit="1" customWidth="1"/>
    <col min="1060" max="1060" width="3.140625" bestFit="1" customWidth="1"/>
    <col min="1061" max="1061" width="2.85546875" bestFit="1" customWidth="1"/>
    <col min="1062" max="1062" width="7.5703125" bestFit="1" customWidth="1"/>
    <col min="1063" max="1063" width="7" bestFit="1" customWidth="1"/>
    <col min="1276" max="1276" width="41.7109375" customWidth="1"/>
    <col min="1277" max="1277" width="13.5703125" bestFit="1" customWidth="1"/>
    <col min="1278" max="1278" width="16" bestFit="1" customWidth="1"/>
    <col min="1279" max="1279" width="6.28515625" customWidth="1"/>
    <col min="1280" max="1280" width="4.5703125" customWidth="1"/>
    <col min="1281" max="1281" width="4.85546875" customWidth="1"/>
    <col min="1282" max="1282" width="5" customWidth="1"/>
    <col min="1283" max="1283" width="3.140625" bestFit="1" customWidth="1"/>
    <col min="1284" max="1284" width="2.85546875" bestFit="1" customWidth="1"/>
    <col min="1285" max="1285" width="4" bestFit="1" customWidth="1"/>
    <col min="1286" max="1286" width="3.140625" bestFit="1" customWidth="1"/>
    <col min="1287" max="1287" width="2.85546875" bestFit="1" customWidth="1"/>
    <col min="1288" max="1288" width="3.7109375" customWidth="1"/>
    <col min="1289" max="1289" width="3.140625" bestFit="1" customWidth="1"/>
    <col min="1290" max="1290" width="2.85546875" bestFit="1" customWidth="1"/>
    <col min="1291" max="1291" width="4" bestFit="1" customWidth="1"/>
    <col min="1292" max="1292" width="3.140625" bestFit="1" customWidth="1"/>
    <col min="1293" max="1293" width="2.85546875" bestFit="1" customWidth="1"/>
    <col min="1294" max="1294" width="4" bestFit="1" customWidth="1"/>
    <col min="1295" max="1295" width="3.7109375" customWidth="1"/>
    <col min="1296" max="1296" width="2.85546875" bestFit="1" customWidth="1"/>
    <col min="1297" max="1297" width="4" bestFit="1" customWidth="1"/>
    <col min="1298" max="1298" width="3.140625" bestFit="1" customWidth="1"/>
    <col min="1299" max="1299" width="2.85546875" bestFit="1" customWidth="1"/>
    <col min="1300" max="1300" width="4" bestFit="1" customWidth="1"/>
    <col min="1301" max="1301" width="3.140625" bestFit="1" customWidth="1"/>
    <col min="1302" max="1302" width="2.85546875" bestFit="1" customWidth="1"/>
    <col min="1303" max="1303" width="4" bestFit="1" customWidth="1"/>
    <col min="1304" max="1304" width="3.140625" bestFit="1" customWidth="1"/>
    <col min="1305" max="1305" width="2.85546875" bestFit="1" customWidth="1"/>
    <col min="1306" max="1306" width="4" bestFit="1" customWidth="1"/>
    <col min="1307" max="1307" width="3.140625" bestFit="1" customWidth="1"/>
    <col min="1308" max="1308" width="2.85546875" bestFit="1" customWidth="1"/>
    <col min="1309" max="1309" width="4" bestFit="1" customWidth="1"/>
    <col min="1310" max="1310" width="3.140625" bestFit="1" customWidth="1"/>
    <col min="1311" max="1311" width="2.85546875" bestFit="1" customWidth="1"/>
    <col min="1312" max="1312" width="3.7109375" bestFit="1" customWidth="1"/>
    <col min="1313" max="1313" width="3.140625" bestFit="1" customWidth="1"/>
    <col min="1314" max="1314" width="2.85546875" bestFit="1" customWidth="1"/>
    <col min="1315" max="1315" width="4" bestFit="1" customWidth="1"/>
    <col min="1316" max="1316" width="3.140625" bestFit="1" customWidth="1"/>
    <col min="1317" max="1317" width="2.85546875" bestFit="1" customWidth="1"/>
    <col min="1318" max="1318" width="7.5703125" bestFit="1" customWidth="1"/>
    <col min="1319" max="1319" width="7" bestFit="1" customWidth="1"/>
    <col min="1532" max="1532" width="41.7109375" customWidth="1"/>
    <col min="1533" max="1533" width="13.5703125" bestFit="1" customWidth="1"/>
    <col min="1534" max="1534" width="16" bestFit="1" customWidth="1"/>
    <col min="1535" max="1535" width="6.28515625" customWidth="1"/>
    <col min="1536" max="1536" width="4.5703125" customWidth="1"/>
    <col min="1537" max="1537" width="4.85546875" customWidth="1"/>
    <col min="1538" max="1538" width="5" customWidth="1"/>
    <col min="1539" max="1539" width="3.140625" bestFit="1" customWidth="1"/>
    <col min="1540" max="1540" width="2.85546875" bestFit="1" customWidth="1"/>
    <col min="1541" max="1541" width="4" bestFit="1" customWidth="1"/>
    <col min="1542" max="1542" width="3.140625" bestFit="1" customWidth="1"/>
    <col min="1543" max="1543" width="2.85546875" bestFit="1" customWidth="1"/>
    <col min="1544" max="1544" width="3.7109375" customWidth="1"/>
    <col min="1545" max="1545" width="3.140625" bestFit="1" customWidth="1"/>
    <col min="1546" max="1546" width="2.85546875" bestFit="1" customWidth="1"/>
    <col min="1547" max="1547" width="4" bestFit="1" customWidth="1"/>
    <col min="1548" max="1548" width="3.140625" bestFit="1" customWidth="1"/>
    <col min="1549" max="1549" width="2.85546875" bestFit="1" customWidth="1"/>
    <col min="1550" max="1550" width="4" bestFit="1" customWidth="1"/>
    <col min="1551" max="1551" width="3.7109375" customWidth="1"/>
    <col min="1552" max="1552" width="2.85546875" bestFit="1" customWidth="1"/>
    <col min="1553" max="1553" width="4" bestFit="1" customWidth="1"/>
    <col min="1554" max="1554" width="3.140625" bestFit="1" customWidth="1"/>
    <col min="1555" max="1555" width="2.85546875" bestFit="1" customWidth="1"/>
    <col min="1556" max="1556" width="4" bestFit="1" customWidth="1"/>
    <col min="1557" max="1557" width="3.140625" bestFit="1" customWidth="1"/>
    <col min="1558" max="1558" width="2.85546875" bestFit="1" customWidth="1"/>
    <col min="1559" max="1559" width="4" bestFit="1" customWidth="1"/>
    <col min="1560" max="1560" width="3.140625" bestFit="1" customWidth="1"/>
    <col min="1561" max="1561" width="2.85546875" bestFit="1" customWidth="1"/>
    <col min="1562" max="1562" width="4" bestFit="1" customWidth="1"/>
    <col min="1563" max="1563" width="3.140625" bestFit="1" customWidth="1"/>
    <col min="1564" max="1564" width="2.85546875" bestFit="1" customWidth="1"/>
    <col min="1565" max="1565" width="4" bestFit="1" customWidth="1"/>
    <col min="1566" max="1566" width="3.140625" bestFit="1" customWidth="1"/>
    <col min="1567" max="1567" width="2.85546875" bestFit="1" customWidth="1"/>
    <col min="1568" max="1568" width="3.7109375" bestFit="1" customWidth="1"/>
    <col min="1569" max="1569" width="3.140625" bestFit="1" customWidth="1"/>
    <col min="1570" max="1570" width="2.85546875" bestFit="1" customWidth="1"/>
    <col min="1571" max="1571" width="4" bestFit="1" customWidth="1"/>
    <col min="1572" max="1572" width="3.140625" bestFit="1" customWidth="1"/>
    <col min="1573" max="1573" width="2.85546875" bestFit="1" customWidth="1"/>
    <col min="1574" max="1574" width="7.5703125" bestFit="1" customWidth="1"/>
    <col min="1575" max="1575" width="7" bestFit="1" customWidth="1"/>
    <col min="1788" max="1788" width="41.7109375" customWidth="1"/>
    <col min="1789" max="1789" width="13.5703125" bestFit="1" customWidth="1"/>
    <col min="1790" max="1790" width="16" bestFit="1" customWidth="1"/>
    <col min="1791" max="1791" width="6.28515625" customWidth="1"/>
    <col min="1792" max="1792" width="4.5703125" customWidth="1"/>
    <col min="1793" max="1793" width="4.85546875" customWidth="1"/>
    <col min="1794" max="1794" width="5" customWidth="1"/>
    <col min="1795" max="1795" width="3.140625" bestFit="1" customWidth="1"/>
    <col min="1796" max="1796" width="2.85546875" bestFit="1" customWidth="1"/>
    <col min="1797" max="1797" width="4" bestFit="1" customWidth="1"/>
    <col min="1798" max="1798" width="3.140625" bestFit="1" customWidth="1"/>
    <col min="1799" max="1799" width="2.85546875" bestFit="1" customWidth="1"/>
    <col min="1800" max="1800" width="3.7109375" customWidth="1"/>
    <col min="1801" max="1801" width="3.140625" bestFit="1" customWidth="1"/>
    <col min="1802" max="1802" width="2.85546875" bestFit="1" customWidth="1"/>
    <col min="1803" max="1803" width="4" bestFit="1" customWidth="1"/>
    <col min="1804" max="1804" width="3.140625" bestFit="1" customWidth="1"/>
    <col min="1805" max="1805" width="2.85546875" bestFit="1" customWidth="1"/>
    <col min="1806" max="1806" width="4" bestFit="1" customWidth="1"/>
    <col min="1807" max="1807" width="3.7109375" customWidth="1"/>
    <col min="1808" max="1808" width="2.85546875" bestFit="1" customWidth="1"/>
    <col min="1809" max="1809" width="4" bestFit="1" customWidth="1"/>
    <col min="1810" max="1810" width="3.140625" bestFit="1" customWidth="1"/>
    <col min="1811" max="1811" width="2.85546875" bestFit="1" customWidth="1"/>
    <col min="1812" max="1812" width="4" bestFit="1" customWidth="1"/>
    <col min="1813" max="1813" width="3.140625" bestFit="1" customWidth="1"/>
    <col min="1814" max="1814" width="2.85546875" bestFit="1" customWidth="1"/>
    <col min="1815" max="1815" width="4" bestFit="1" customWidth="1"/>
    <col min="1816" max="1816" width="3.140625" bestFit="1" customWidth="1"/>
    <col min="1817" max="1817" width="2.85546875" bestFit="1" customWidth="1"/>
    <col min="1818" max="1818" width="4" bestFit="1" customWidth="1"/>
    <col min="1819" max="1819" width="3.140625" bestFit="1" customWidth="1"/>
    <col min="1820" max="1820" width="2.85546875" bestFit="1" customWidth="1"/>
    <col min="1821" max="1821" width="4" bestFit="1" customWidth="1"/>
    <col min="1822" max="1822" width="3.140625" bestFit="1" customWidth="1"/>
    <col min="1823" max="1823" width="2.85546875" bestFit="1" customWidth="1"/>
    <col min="1824" max="1824" width="3.7109375" bestFit="1" customWidth="1"/>
    <col min="1825" max="1825" width="3.140625" bestFit="1" customWidth="1"/>
    <col min="1826" max="1826" width="2.85546875" bestFit="1" customWidth="1"/>
    <col min="1827" max="1827" width="4" bestFit="1" customWidth="1"/>
    <col min="1828" max="1828" width="3.140625" bestFit="1" customWidth="1"/>
    <col min="1829" max="1829" width="2.85546875" bestFit="1" customWidth="1"/>
    <col min="1830" max="1830" width="7.5703125" bestFit="1" customWidth="1"/>
    <col min="1831" max="1831" width="7" bestFit="1" customWidth="1"/>
    <col min="2044" max="2044" width="41.7109375" customWidth="1"/>
    <col min="2045" max="2045" width="13.5703125" bestFit="1" customWidth="1"/>
    <col min="2046" max="2046" width="16" bestFit="1" customWidth="1"/>
    <col min="2047" max="2047" width="6.28515625" customWidth="1"/>
    <col min="2048" max="2048" width="4.5703125" customWidth="1"/>
    <col min="2049" max="2049" width="4.85546875" customWidth="1"/>
    <col min="2050" max="2050" width="5" customWidth="1"/>
    <col min="2051" max="2051" width="3.140625" bestFit="1" customWidth="1"/>
    <col min="2052" max="2052" width="2.85546875" bestFit="1" customWidth="1"/>
    <col min="2053" max="2053" width="4" bestFit="1" customWidth="1"/>
    <col min="2054" max="2054" width="3.140625" bestFit="1" customWidth="1"/>
    <col min="2055" max="2055" width="2.85546875" bestFit="1" customWidth="1"/>
    <col min="2056" max="2056" width="3.7109375" customWidth="1"/>
    <col min="2057" max="2057" width="3.140625" bestFit="1" customWidth="1"/>
    <col min="2058" max="2058" width="2.85546875" bestFit="1" customWidth="1"/>
    <col min="2059" max="2059" width="4" bestFit="1" customWidth="1"/>
    <col min="2060" max="2060" width="3.140625" bestFit="1" customWidth="1"/>
    <col min="2061" max="2061" width="2.85546875" bestFit="1" customWidth="1"/>
    <col min="2062" max="2062" width="4" bestFit="1" customWidth="1"/>
    <col min="2063" max="2063" width="3.7109375" customWidth="1"/>
    <col min="2064" max="2064" width="2.85546875" bestFit="1" customWidth="1"/>
    <col min="2065" max="2065" width="4" bestFit="1" customWidth="1"/>
    <col min="2066" max="2066" width="3.140625" bestFit="1" customWidth="1"/>
    <col min="2067" max="2067" width="2.85546875" bestFit="1" customWidth="1"/>
    <col min="2068" max="2068" width="4" bestFit="1" customWidth="1"/>
    <col min="2069" max="2069" width="3.140625" bestFit="1" customWidth="1"/>
    <col min="2070" max="2070" width="2.85546875" bestFit="1" customWidth="1"/>
    <col min="2071" max="2071" width="4" bestFit="1" customWidth="1"/>
    <col min="2072" max="2072" width="3.140625" bestFit="1" customWidth="1"/>
    <col min="2073" max="2073" width="2.85546875" bestFit="1" customWidth="1"/>
    <col min="2074" max="2074" width="4" bestFit="1" customWidth="1"/>
    <col min="2075" max="2075" width="3.140625" bestFit="1" customWidth="1"/>
    <col min="2076" max="2076" width="2.85546875" bestFit="1" customWidth="1"/>
    <col min="2077" max="2077" width="4" bestFit="1" customWidth="1"/>
    <col min="2078" max="2078" width="3.140625" bestFit="1" customWidth="1"/>
    <col min="2079" max="2079" width="2.85546875" bestFit="1" customWidth="1"/>
    <col min="2080" max="2080" width="3.7109375" bestFit="1" customWidth="1"/>
    <col min="2081" max="2081" width="3.140625" bestFit="1" customWidth="1"/>
    <col min="2082" max="2082" width="2.85546875" bestFit="1" customWidth="1"/>
    <col min="2083" max="2083" width="4" bestFit="1" customWidth="1"/>
    <col min="2084" max="2084" width="3.140625" bestFit="1" customWidth="1"/>
    <col min="2085" max="2085" width="2.85546875" bestFit="1" customWidth="1"/>
    <col min="2086" max="2086" width="7.5703125" bestFit="1" customWidth="1"/>
    <col min="2087" max="2087" width="7" bestFit="1" customWidth="1"/>
    <col min="2300" max="2300" width="41.7109375" customWidth="1"/>
    <col min="2301" max="2301" width="13.5703125" bestFit="1" customWidth="1"/>
    <col min="2302" max="2302" width="16" bestFit="1" customWidth="1"/>
    <col min="2303" max="2303" width="6.28515625" customWidth="1"/>
    <col min="2304" max="2304" width="4.5703125" customWidth="1"/>
    <col min="2305" max="2305" width="4.85546875" customWidth="1"/>
    <col min="2306" max="2306" width="5" customWidth="1"/>
    <col min="2307" max="2307" width="3.140625" bestFit="1" customWidth="1"/>
    <col min="2308" max="2308" width="2.85546875" bestFit="1" customWidth="1"/>
    <col min="2309" max="2309" width="4" bestFit="1" customWidth="1"/>
    <col min="2310" max="2310" width="3.140625" bestFit="1" customWidth="1"/>
    <col min="2311" max="2311" width="2.85546875" bestFit="1" customWidth="1"/>
    <col min="2312" max="2312" width="3.7109375" customWidth="1"/>
    <col min="2313" max="2313" width="3.140625" bestFit="1" customWidth="1"/>
    <col min="2314" max="2314" width="2.85546875" bestFit="1" customWidth="1"/>
    <col min="2315" max="2315" width="4" bestFit="1" customWidth="1"/>
    <col min="2316" max="2316" width="3.140625" bestFit="1" customWidth="1"/>
    <col min="2317" max="2317" width="2.85546875" bestFit="1" customWidth="1"/>
    <col min="2318" max="2318" width="4" bestFit="1" customWidth="1"/>
    <col min="2319" max="2319" width="3.7109375" customWidth="1"/>
    <col min="2320" max="2320" width="2.85546875" bestFit="1" customWidth="1"/>
    <col min="2321" max="2321" width="4" bestFit="1" customWidth="1"/>
    <col min="2322" max="2322" width="3.140625" bestFit="1" customWidth="1"/>
    <col min="2323" max="2323" width="2.85546875" bestFit="1" customWidth="1"/>
    <col min="2324" max="2324" width="4" bestFit="1" customWidth="1"/>
    <col min="2325" max="2325" width="3.140625" bestFit="1" customWidth="1"/>
    <col min="2326" max="2326" width="2.85546875" bestFit="1" customWidth="1"/>
    <col min="2327" max="2327" width="4" bestFit="1" customWidth="1"/>
    <col min="2328" max="2328" width="3.140625" bestFit="1" customWidth="1"/>
    <col min="2329" max="2329" width="2.85546875" bestFit="1" customWidth="1"/>
    <col min="2330" max="2330" width="4" bestFit="1" customWidth="1"/>
    <col min="2331" max="2331" width="3.140625" bestFit="1" customWidth="1"/>
    <col min="2332" max="2332" width="2.85546875" bestFit="1" customWidth="1"/>
    <col min="2333" max="2333" width="4" bestFit="1" customWidth="1"/>
    <col min="2334" max="2334" width="3.140625" bestFit="1" customWidth="1"/>
    <col min="2335" max="2335" width="2.85546875" bestFit="1" customWidth="1"/>
    <col min="2336" max="2336" width="3.7109375" bestFit="1" customWidth="1"/>
    <col min="2337" max="2337" width="3.140625" bestFit="1" customWidth="1"/>
    <col min="2338" max="2338" width="2.85546875" bestFit="1" customWidth="1"/>
    <col min="2339" max="2339" width="4" bestFit="1" customWidth="1"/>
    <col min="2340" max="2340" width="3.140625" bestFit="1" customWidth="1"/>
    <col min="2341" max="2341" width="2.85546875" bestFit="1" customWidth="1"/>
    <col min="2342" max="2342" width="7.5703125" bestFit="1" customWidth="1"/>
    <col min="2343" max="2343" width="7" bestFit="1" customWidth="1"/>
    <col min="2556" max="2556" width="41.7109375" customWidth="1"/>
    <col min="2557" max="2557" width="13.5703125" bestFit="1" customWidth="1"/>
    <col min="2558" max="2558" width="16" bestFit="1" customWidth="1"/>
    <col min="2559" max="2559" width="6.28515625" customWidth="1"/>
    <col min="2560" max="2560" width="4.5703125" customWidth="1"/>
    <col min="2561" max="2561" width="4.85546875" customWidth="1"/>
    <col min="2562" max="2562" width="5" customWidth="1"/>
    <col min="2563" max="2563" width="3.140625" bestFit="1" customWidth="1"/>
    <col min="2564" max="2564" width="2.85546875" bestFit="1" customWidth="1"/>
    <col min="2565" max="2565" width="4" bestFit="1" customWidth="1"/>
    <col min="2566" max="2566" width="3.140625" bestFit="1" customWidth="1"/>
    <col min="2567" max="2567" width="2.85546875" bestFit="1" customWidth="1"/>
    <col min="2568" max="2568" width="3.7109375" customWidth="1"/>
    <col min="2569" max="2569" width="3.140625" bestFit="1" customWidth="1"/>
    <col min="2570" max="2570" width="2.85546875" bestFit="1" customWidth="1"/>
    <col min="2571" max="2571" width="4" bestFit="1" customWidth="1"/>
    <col min="2572" max="2572" width="3.140625" bestFit="1" customWidth="1"/>
    <col min="2573" max="2573" width="2.85546875" bestFit="1" customWidth="1"/>
    <col min="2574" max="2574" width="4" bestFit="1" customWidth="1"/>
    <col min="2575" max="2575" width="3.7109375" customWidth="1"/>
    <col min="2576" max="2576" width="2.85546875" bestFit="1" customWidth="1"/>
    <col min="2577" max="2577" width="4" bestFit="1" customWidth="1"/>
    <col min="2578" max="2578" width="3.140625" bestFit="1" customWidth="1"/>
    <col min="2579" max="2579" width="2.85546875" bestFit="1" customWidth="1"/>
    <col min="2580" max="2580" width="4" bestFit="1" customWidth="1"/>
    <col min="2581" max="2581" width="3.140625" bestFit="1" customWidth="1"/>
    <col min="2582" max="2582" width="2.85546875" bestFit="1" customWidth="1"/>
    <col min="2583" max="2583" width="4" bestFit="1" customWidth="1"/>
    <col min="2584" max="2584" width="3.140625" bestFit="1" customWidth="1"/>
    <col min="2585" max="2585" width="2.85546875" bestFit="1" customWidth="1"/>
    <col min="2586" max="2586" width="4" bestFit="1" customWidth="1"/>
    <col min="2587" max="2587" width="3.140625" bestFit="1" customWidth="1"/>
    <col min="2588" max="2588" width="2.85546875" bestFit="1" customWidth="1"/>
    <col min="2589" max="2589" width="4" bestFit="1" customWidth="1"/>
    <col min="2590" max="2590" width="3.140625" bestFit="1" customWidth="1"/>
    <col min="2591" max="2591" width="2.85546875" bestFit="1" customWidth="1"/>
    <col min="2592" max="2592" width="3.7109375" bestFit="1" customWidth="1"/>
    <col min="2593" max="2593" width="3.140625" bestFit="1" customWidth="1"/>
    <col min="2594" max="2594" width="2.85546875" bestFit="1" customWidth="1"/>
    <col min="2595" max="2595" width="4" bestFit="1" customWidth="1"/>
    <col min="2596" max="2596" width="3.140625" bestFit="1" customWidth="1"/>
    <col min="2597" max="2597" width="2.85546875" bestFit="1" customWidth="1"/>
    <col min="2598" max="2598" width="7.5703125" bestFit="1" customWidth="1"/>
    <col min="2599" max="2599" width="7" bestFit="1" customWidth="1"/>
    <col min="2812" max="2812" width="41.7109375" customWidth="1"/>
    <col min="2813" max="2813" width="13.5703125" bestFit="1" customWidth="1"/>
    <col min="2814" max="2814" width="16" bestFit="1" customWidth="1"/>
    <col min="2815" max="2815" width="6.28515625" customWidth="1"/>
    <col min="2816" max="2816" width="4.5703125" customWidth="1"/>
    <col min="2817" max="2817" width="4.85546875" customWidth="1"/>
    <col min="2818" max="2818" width="5" customWidth="1"/>
    <col min="2819" max="2819" width="3.140625" bestFit="1" customWidth="1"/>
    <col min="2820" max="2820" width="2.85546875" bestFit="1" customWidth="1"/>
    <col min="2821" max="2821" width="4" bestFit="1" customWidth="1"/>
    <col min="2822" max="2822" width="3.140625" bestFit="1" customWidth="1"/>
    <col min="2823" max="2823" width="2.85546875" bestFit="1" customWidth="1"/>
    <col min="2824" max="2824" width="3.7109375" customWidth="1"/>
    <col min="2825" max="2825" width="3.140625" bestFit="1" customWidth="1"/>
    <col min="2826" max="2826" width="2.85546875" bestFit="1" customWidth="1"/>
    <col min="2827" max="2827" width="4" bestFit="1" customWidth="1"/>
    <col min="2828" max="2828" width="3.140625" bestFit="1" customWidth="1"/>
    <col min="2829" max="2829" width="2.85546875" bestFit="1" customWidth="1"/>
    <col min="2830" max="2830" width="4" bestFit="1" customWidth="1"/>
    <col min="2831" max="2831" width="3.7109375" customWidth="1"/>
    <col min="2832" max="2832" width="2.85546875" bestFit="1" customWidth="1"/>
    <col min="2833" max="2833" width="4" bestFit="1" customWidth="1"/>
    <col min="2834" max="2834" width="3.140625" bestFit="1" customWidth="1"/>
    <col min="2835" max="2835" width="2.85546875" bestFit="1" customWidth="1"/>
    <col min="2836" max="2836" width="4" bestFit="1" customWidth="1"/>
    <col min="2837" max="2837" width="3.140625" bestFit="1" customWidth="1"/>
    <col min="2838" max="2838" width="2.85546875" bestFit="1" customWidth="1"/>
    <col min="2839" max="2839" width="4" bestFit="1" customWidth="1"/>
    <col min="2840" max="2840" width="3.140625" bestFit="1" customWidth="1"/>
    <col min="2841" max="2841" width="2.85546875" bestFit="1" customWidth="1"/>
    <col min="2842" max="2842" width="4" bestFit="1" customWidth="1"/>
    <col min="2843" max="2843" width="3.140625" bestFit="1" customWidth="1"/>
    <col min="2844" max="2844" width="2.85546875" bestFit="1" customWidth="1"/>
    <col min="2845" max="2845" width="4" bestFit="1" customWidth="1"/>
    <col min="2846" max="2846" width="3.140625" bestFit="1" customWidth="1"/>
    <col min="2847" max="2847" width="2.85546875" bestFit="1" customWidth="1"/>
    <col min="2848" max="2848" width="3.7109375" bestFit="1" customWidth="1"/>
    <col min="2849" max="2849" width="3.140625" bestFit="1" customWidth="1"/>
    <col min="2850" max="2850" width="2.85546875" bestFit="1" customWidth="1"/>
    <col min="2851" max="2851" width="4" bestFit="1" customWidth="1"/>
    <col min="2852" max="2852" width="3.140625" bestFit="1" customWidth="1"/>
    <col min="2853" max="2853" width="2.85546875" bestFit="1" customWidth="1"/>
    <col min="2854" max="2854" width="7.5703125" bestFit="1" customWidth="1"/>
    <col min="2855" max="2855" width="7" bestFit="1" customWidth="1"/>
    <col min="3068" max="3068" width="41.7109375" customWidth="1"/>
    <col min="3069" max="3069" width="13.5703125" bestFit="1" customWidth="1"/>
    <col min="3070" max="3070" width="16" bestFit="1" customWidth="1"/>
    <col min="3071" max="3071" width="6.28515625" customWidth="1"/>
    <col min="3072" max="3072" width="4.5703125" customWidth="1"/>
    <col min="3073" max="3073" width="4.85546875" customWidth="1"/>
    <col min="3074" max="3074" width="5" customWidth="1"/>
    <col min="3075" max="3075" width="3.140625" bestFit="1" customWidth="1"/>
    <col min="3076" max="3076" width="2.85546875" bestFit="1" customWidth="1"/>
    <col min="3077" max="3077" width="4" bestFit="1" customWidth="1"/>
    <col min="3078" max="3078" width="3.140625" bestFit="1" customWidth="1"/>
    <col min="3079" max="3079" width="2.85546875" bestFit="1" customWidth="1"/>
    <col min="3080" max="3080" width="3.7109375" customWidth="1"/>
    <col min="3081" max="3081" width="3.140625" bestFit="1" customWidth="1"/>
    <col min="3082" max="3082" width="2.85546875" bestFit="1" customWidth="1"/>
    <col min="3083" max="3083" width="4" bestFit="1" customWidth="1"/>
    <col min="3084" max="3084" width="3.140625" bestFit="1" customWidth="1"/>
    <col min="3085" max="3085" width="2.85546875" bestFit="1" customWidth="1"/>
    <col min="3086" max="3086" width="4" bestFit="1" customWidth="1"/>
    <col min="3087" max="3087" width="3.7109375" customWidth="1"/>
    <col min="3088" max="3088" width="2.85546875" bestFit="1" customWidth="1"/>
    <col min="3089" max="3089" width="4" bestFit="1" customWidth="1"/>
    <col min="3090" max="3090" width="3.140625" bestFit="1" customWidth="1"/>
    <col min="3091" max="3091" width="2.85546875" bestFit="1" customWidth="1"/>
    <col min="3092" max="3092" width="4" bestFit="1" customWidth="1"/>
    <col min="3093" max="3093" width="3.140625" bestFit="1" customWidth="1"/>
    <col min="3094" max="3094" width="2.85546875" bestFit="1" customWidth="1"/>
    <col min="3095" max="3095" width="4" bestFit="1" customWidth="1"/>
    <col min="3096" max="3096" width="3.140625" bestFit="1" customWidth="1"/>
    <col min="3097" max="3097" width="2.85546875" bestFit="1" customWidth="1"/>
    <col min="3098" max="3098" width="4" bestFit="1" customWidth="1"/>
    <col min="3099" max="3099" width="3.140625" bestFit="1" customWidth="1"/>
    <col min="3100" max="3100" width="2.85546875" bestFit="1" customWidth="1"/>
    <col min="3101" max="3101" width="4" bestFit="1" customWidth="1"/>
    <col min="3102" max="3102" width="3.140625" bestFit="1" customWidth="1"/>
    <col min="3103" max="3103" width="2.85546875" bestFit="1" customWidth="1"/>
    <col min="3104" max="3104" width="3.7109375" bestFit="1" customWidth="1"/>
    <col min="3105" max="3105" width="3.140625" bestFit="1" customWidth="1"/>
    <col min="3106" max="3106" width="2.85546875" bestFit="1" customWidth="1"/>
    <col min="3107" max="3107" width="4" bestFit="1" customWidth="1"/>
    <col min="3108" max="3108" width="3.140625" bestFit="1" customWidth="1"/>
    <col min="3109" max="3109" width="2.85546875" bestFit="1" customWidth="1"/>
    <col min="3110" max="3110" width="7.5703125" bestFit="1" customWidth="1"/>
    <col min="3111" max="3111" width="7" bestFit="1" customWidth="1"/>
    <col min="3324" max="3324" width="41.7109375" customWidth="1"/>
    <col min="3325" max="3325" width="13.5703125" bestFit="1" customWidth="1"/>
    <col min="3326" max="3326" width="16" bestFit="1" customWidth="1"/>
    <col min="3327" max="3327" width="6.28515625" customWidth="1"/>
    <col min="3328" max="3328" width="4.5703125" customWidth="1"/>
    <col min="3329" max="3329" width="4.85546875" customWidth="1"/>
    <col min="3330" max="3330" width="5" customWidth="1"/>
    <col min="3331" max="3331" width="3.140625" bestFit="1" customWidth="1"/>
    <col min="3332" max="3332" width="2.85546875" bestFit="1" customWidth="1"/>
    <col min="3333" max="3333" width="4" bestFit="1" customWidth="1"/>
    <col min="3334" max="3334" width="3.140625" bestFit="1" customWidth="1"/>
    <col min="3335" max="3335" width="2.85546875" bestFit="1" customWidth="1"/>
    <col min="3336" max="3336" width="3.7109375" customWidth="1"/>
    <col min="3337" max="3337" width="3.140625" bestFit="1" customWidth="1"/>
    <col min="3338" max="3338" width="2.85546875" bestFit="1" customWidth="1"/>
    <col min="3339" max="3339" width="4" bestFit="1" customWidth="1"/>
    <col min="3340" max="3340" width="3.140625" bestFit="1" customWidth="1"/>
    <col min="3341" max="3341" width="2.85546875" bestFit="1" customWidth="1"/>
    <col min="3342" max="3342" width="4" bestFit="1" customWidth="1"/>
    <col min="3343" max="3343" width="3.7109375" customWidth="1"/>
    <col min="3344" max="3344" width="2.85546875" bestFit="1" customWidth="1"/>
    <col min="3345" max="3345" width="4" bestFit="1" customWidth="1"/>
    <col min="3346" max="3346" width="3.140625" bestFit="1" customWidth="1"/>
    <col min="3347" max="3347" width="2.85546875" bestFit="1" customWidth="1"/>
    <col min="3348" max="3348" width="4" bestFit="1" customWidth="1"/>
    <col min="3349" max="3349" width="3.140625" bestFit="1" customWidth="1"/>
    <col min="3350" max="3350" width="2.85546875" bestFit="1" customWidth="1"/>
    <col min="3351" max="3351" width="4" bestFit="1" customWidth="1"/>
    <col min="3352" max="3352" width="3.140625" bestFit="1" customWidth="1"/>
    <col min="3353" max="3353" width="2.85546875" bestFit="1" customWidth="1"/>
    <col min="3354" max="3354" width="4" bestFit="1" customWidth="1"/>
    <col min="3355" max="3355" width="3.140625" bestFit="1" customWidth="1"/>
    <col min="3356" max="3356" width="2.85546875" bestFit="1" customWidth="1"/>
    <col min="3357" max="3357" width="4" bestFit="1" customWidth="1"/>
    <col min="3358" max="3358" width="3.140625" bestFit="1" customWidth="1"/>
    <col min="3359" max="3359" width="2.85546875" bestFit="1" customWidth="1"/>
    <col min="3360" max="3360" width="3.7109375" bestFit="1" customWidth="1"/>
    <col min="3361" max="3361" width="3.140625" bestFit="1" customWidth="1"/>
    <col min="3362" max="3362" width="2.85546875" bestFit="1" customWidth="1"/>
    <col min="3363" max="3363" width="4" bestFit="1" customWidth="1"/>
    <col min="3364" max="3364" width="3.140625" bestFit="1" customWidth="1"/>
    <col min="3365" max="3365" width="2.85546875" bestFit="1" customWidth="1"/>
    <col min="3366" max="3366" width="7.5703125" bestFit="1" customWidth="1"/>
    <col min="3367" max="3367" width="7" bestFit="1" customWidth="1"/>
    <col min="3580" max="3580" width="41.7109375" customWidth="1"/>
    <col min="3581" max="3581" width="13.5703125" bestFit="1" customWidth="1"/>
    <col min="3582" max="3582" width="16" bestFit="1" customWidth="1"/>
    <col min="3583" max="3583" width="6.28515625" customWidth="1"/>
    <col min="3584" max="3584" width="4.5703125" customWidth="1"/>
    <col min="3585" max="3585" width="4.85546875" customWidth="1"/>
    <col min="3586" max="3586" width="5" customWidth="1"/>
    <col min="3587" max="3587" width="3.140625" bestFit="1" customWidth="1"/>
    <col min="3588" max="3588" width="2.85546875" bestFit="1" customWidth="1"/>
    <col min="3589" max="3589" width="4" bestFit="1" customWidth="1"/>
    <col min="3590" max="3590" width="3.140625" bestFit="1" customWidth="1"/>
    <col min="3591" max="3591" width="2.85546875" bestFit="1" customWidth="1"/>
    <col min="3592" max="3592" width="3.7109375" customWidth="1"/>
    <col min="3593" max="3593" width="3.140625" bestFit="1" customWidth="1"/>
    <col min="3594" max="3594" width="2.85546875" bestFit="1" customWidth="1"/>
    <col min="3595" max="3595" width="4" bestFit="1" customWidth="1"/>
    <col min="3596" max="3596" width="3.140625" bestFit="1" customWidth="1"/>
    <col min="3597" max="3597" width="2.85546875" bestFit="1" customWidth="1"/>
    <col min="3598" max="3598" width="4" bestFit="1" customWidth="1"/>
    <col min="3599" max="3599" width="3.7109375" customWidth="1"/>
    <col min="3600" max="3600" width="2.85546875" bestFit="1" customWidth="1"/>
    <col min="3601" max="3601" width="4" bestFit="1" customWidth="1"/>
    <col min="3602" max="3602" width="3.140625" bestFit="1" customWidth="1"/>
    <col min="3603" max="3603" width="2.85546875" bestFit="1" customWidth="1"/>
    <col min="3604" max="3604" width="4" bestFit="1" customWidth="1"/>
    <col min="3605" max="3605" width="3.140625" bestFit="1" customWidth="1"/>
    <col min="3606" max="3606" width="2.85546875" bestFit="1" customWidth="1"/>
    <col min="3607" max="3607" width="4" bestFit="1" customWidth="1"/>
    <col min="3608" max="3608" width="3.140625" bestFit="1" customWidth="1"/>
    <col min="3609" max="3609" width="2.85546875" bestFit="1" customWidth="1"/>
    <col min="3610" max="3610" width="4" bestFit="1" customWidth="1"/>
    <col min="3611" max="3611" width="3.140625" bestFit="1" customWidth="1"/>
    <col min="3612" max="3612" width="2.85546875" bestFit="1" customWidth="1"/>
    <col min="3613" max="3613" width="4" bestFit="1" customWidth="1"/>
    <col min="3614" max="3614" width="3.140625" bestFit="1" customWidth="1"/>
    <col min="3615" max="3615" width="2.85546875" bestFit="1" customWidth="1"/>
    <col min="3616" max="3616" width="3.7109375" bestFit="1" customWidth="1"/>
    <col min="3617" max="3617" width="3.140625" bestFit="1" customWidth="1"/>
    <col min="3618" max="3618" width="2.85546875" bestFit="1" customWidth="1"/>
    <col min="3619" max="3619" width="4" bestFit="1" customWidth="1"/>
    <col min="3620" max="3620" width="3.140625" bestFit="1" customWidth="1"/>
    <col min="3621" max="3621" width="2.85546875" bestFit="1" customWidth="1"/>
    <col min="3622" max="3622" width="7.5703125" bestFit="1" customWidth="1"/>
    <col min="3623" max="3623" width="7" bestFit="1" customWidth="1"/>
    <col min="3836" max="3836" width="41.7109375" customWidth="1"/>
    <col min="3837" max="3837" width="13.5703125" bestFit="1" customWidth="1"/>
    <col min="3838" max="3838" width="16" bestFit="1" customWidth="1"/>
    <col min="3839" max="3839" width="6.28515625" customWidth="1"/>
    <col min="3840" max="3840" width="4.5703125" customWidth="1"/>
    <col min="3841" max="3841" width="4.85546875" customWidth="1"/>
    <col min="3842" max="3842" width="5" customWidth="1"/>
    <col min="3843" max="3843" width="3.140625" bestFit="1" customWidth="1"/>
    <col min="3844" max="3844" width="2.85546875" bestFit="1" customWidth="1"/>
    <col min="3845" max="3845" width="4" bestFit="1" customWidth="1"/>
    <col min="3846" max="3846" width="3.140625" bestFit="1" customWidth="1"/>
    <col min="3847" max="3847" width="2.85546875" bestFit="1" customWidth="1"/>
    <col min="3848" max="3848" width="3.7109375" customWidth="1"/>
    <col min="3849" max="3849" width="3.140625" bestFit="1" customWidth="1"/>
    <col min="3850" max="3850" width="2.85546875" bestFit="1" customWidth="1"/>
    <col min="3851" max="3851" width="4" bestFit="1" customWidth="1"/>
    <col min="3852" max="3852" width="3.140625" bestFit="1" customWidth="1"/>
    <col min="3853" max="3853" width="2.85546875" bestFit="1" customWidth="1"/>
    <col min="3854" max="3854" width="4" bestFit="1" customWidth="1"/>
    <col min="3855" max="3855" width="3.7109375" customWidth="1"/>
    <col min="3856" max="3856" width="2.85546875" bestFit="1" customWidth="1"/>
    <col min="3857" max="3857" width="4" bestFit="1" customWidth="1"/>
    <col min="3858" max="3858" width="3.140625" bestFit="1" customWidth="1"/>
    <col min="3859" max="3859" width="2.85546875" bestFit="1" customWidth="1"/>
    <col min="3860" max="3860" width="4" bestFit="1" customWidth="1"/>
    <col min="3861" max="3861" width="3.140625" bestFit="1" customWidth="1"/>
    <col min="3862" max="3862" width="2.85546875" bestFit="1" customWidth="1"/>
    <col min="3863" max="3863" width="4" bestFit="1" customWidth="1"/>
    <col min="3864" max="3864" width="3.140625" bestFit="1" customWidth="1"/>
    <col min="3865" max="3865" width="2.85546875" bestFit="1" customWidth="1"/>
    <col min="3866" max="3866" width="4" bestFit="1" customWidth="1"/>
    <col min="3867" max="3867" width="3.140625" bestFit="1" customWidth="1"/>
    <col min="3868" max="3868" width="2.85546875" bestFit="1" customWidth="1"/>
    <col min="3869" max="3869" width="4" bestFit="1" customWidth="1"/>
    <col min="3870" max="3870" width="3.140625" bestFit="1" customWidth="1"/>
    <col min="3871" max="3871" width="2.85546875" bestFit="1" customWidth="1"/>
    <col min="3872" max="3872" width="3.7109375" bestFit="1" customWidth="1"/>
    <col min="3873" max="3873" width="3.140625" bestFit="1" customWidth="1"/>
    <col min="3874" max="3874" width="2.85546875" bestFit="1" customWidth="1"/>
    <col min="3875" max="3875" width="4" bestFit="1" customWidth="1"/>
    <col min="3876" max="3876" width="3.140625" bestFit="1" customWidth="1"/>
    <col min="3877" max="3877" width="2.85546875" bestFit="1" customWidth="1"/>
    <col min="3878" max="3878" width="7.5703125" bestFit="1" customWidth="1"/>
    <col min="3879" max="3879" width="7" bestFit="1" customWidth="1"/>
    <col min="4092" max="4092" width="41.7109375" customWidth="1"/>
    <col min="4093" max="4093" width="13.5703125" bestFit="1" customWidth="1"/>
    <col min="4094" max="4094" width="16" bestFit="1" customWidth="1"/>
    <col min="4095" max="4095" width="6.28515625" customWidth="1"/>
    <col min="4096" max="4096" width="4.5703125" customWidth="1"/>
    <col min="4097" max="4097" width="4.85546875" customWidth="1"/>
    <col min="4098" max="4098" width="5" customWidth="1"/>
    <col min="4099" max="4099" width="3.140625" bestFit="1" customWidth="1"/>
    <col min="4100" max="4100" width="2.85546875" bestFit="1" customWidth="1"/>
    <col min="4101" max="4101" width="4" bestFit="1" customWidth="1"/>
    <col min="4102" max="4102" width="3.140625" bestFit="1" customWidth="1"/>
    <col min="4103" max="4103" width="2.85546875" bestFit="1" customWidth="1"/>
    <col min="4104" max="4104" width="3.7109375" customWidth="1"/>
    <col min="4105" max="4105" width="3.140625" bestFit="1" customWidth="1"/>
    <col min="4106" max="4106" width="2.85546875" bestFit="1" customWidth="1"/>
    <col min="4107" max="4107" width="4" bestFit="1" customWidth="1"/>
    <col min="4108" max="4108" width="3.140625" bestFit="1" customWidth="1"/>
    <col min="4109" max="4109" width="2.85546875" bestFit="1" customWidth="1"/>
    <col min="4110" max="4110" width="4" bestFit="1" customWidth="1"/>
    <col min="4111" max="4111" width="3.7109375" customWidth="1"/>
    <col min="4112" max="4112" width="2.85546875" bestFit="1" customWidth="1"/>
    <col min="4113" max="4113" width="4" bestFit="1" customWidth="1"/>
    <col min="4114" max="4114" width="3.140625" bestFit="1" customWidth="1"/>
    <col min="4115" max="4115" width="2.85546875" bestFit="1" customWidth="1"/>
    <col min="4116" max="4116" width="4" bestFit="1" customWidth="1"/>
    <col min="4117" max="4117" width="3.140625" bestFit="1" customWidth="1"/>
    <col min="4118" max="4118" width="2.85546875" bestFit="1" customWidth="1"/>
    <col min="4119" max="4119" width="4" bestFit="1" customWidth="1"/>
    <col min="4120" max="4120" width="3.140625" bestFit="1" customWidth="1"/>
    <col min="4121" max="4121" width="2.85546875" bestFit="1" customWidth="1"/>
    <col min="4122" max="4122" width="4" bestFit="1" customWidth="1"/>
    <col min="4123" max="4123" width="3.140625" bestFit="1" customWidth="1"/>
    <col min="4124" max="4124" width="2.85546875" bestFit="1" customWidth="1"/>
    <col min="4125" max="4125" width="4" bestFit="1" customWidth="1"/>
    <col min="4126" max="4126" width="3.140625" bestFit="1" customWidth="1"/>
    <col min="4127" max="4127" width="2.85546875" bestFit="1" customWidth="1"/>
    <col min="4128" max="4128" width="3.7109375" bestFit="1" customWidth="1"/>
    <col min="4129" max="4129" width="3.140625" bestFit="1" customWidth="1"/>
    <col min="4130" max="4130" width="2.85546875" bestFit="1" customWidth="1"/>
    <col min="4131" max="4131" width="4" bestFit="1" customWidth="1"/>
    <col min="4132" max="4132" width="3.140625" bestFit="1" customWidth="1"/>
    <col min="4133" max="4133" width="2.85546875" bestFit="1" customWidth="1"/>
    <col min="4134" max="4134" width="7.5703125" bestFit="1" customWidth="1"/>
    <col min="4135" max="4135" width="7" bestFit="1" customWidth="1"/>
    <col min="4348" max="4348" width="41.7109375" customWidth="1"/>
    <col min="4349" max="4349" width="13.5703125" bestFit="1" customWidth="1"/>
    <col min="4350" max="4350" width="16" bestFit="1" customWidth="1"/>
    <col min="4351" max="4351" width="6.28515625" customWidth="1"/>
    <col min="4352" max="4352" width="4.5703125" customWidth="1"/>
    <col min="4353" max="4353" width="4.85546875" customWidth="1"/>
    <col min="4354" max="4354" width="5" customWidth="1"/>
    <col min="4355" max="4355" width="3.140625" bestFit="1" customWidth="1"/>
    <col min="4356" max="4356" width="2.85546875" bestFit="1" customWidth="1"/>
    <col min="4357" max="4357" width="4" bestFit="1" customWidth="1"/>
    <col min="4358" max="4358" width="3.140625" bestFit="1" customWidth="1"/>
    <col min="4359" max="4359" width="2.85546875" bestFit="1" customWidth="1"/>
    <col min="4360" max="4360" width="3.7109375" customWidth="1"/>
    <col min="4361" max="4361" width="3.140625" bestFit="1" customWidth="1"/>
    <col min="4362" max="4362" width="2.85546875" bestFit="1" customWidth="1"/>
    <col min="4363" max="4363" width="4" bestFit="1" customWidth="1"/>
    <col min="4364" max="4364" width="3.140625" bestFit="1" customWidth="1"/>
    <col min="4365" max="4365" width="2.85546875" bestFit="1" customWidth="1"/>
    <col min="4366" max="4366" width="4" bestFit="1" customWidth="1"/>
    <col min="4367" max="4367" width="3.7109375" customWidth="1"/>
    <col min="4368" max="4368" width="2.85546875" bestFit="1" customWidth="1"/>
    <col min="4369" max="4369" width="4" bestFit="1" customWidth="1"/>
    <col min="4370" max="4370" width="3.140625" bestFit="1" customWidth="1"/>
    <col min="4371" max="4371" width="2.85546875" bestFit="1" customWidth="1"/>
    <col min="4372" max="4372" width="4" bestFit="1" customWidth="1"/>
    <col min="4373" max="4373" width="3.140625" bestFit="1" customWidth="1"/>
    <col min="4374" max="4374" width="2.85546875" bestFit="1" customWidth="1"/>
    <col min="4375" max="4375" width="4" bestFit="1" customWidth="1"/>
    <col min="4376" max="4376" width="3.140625" bestFit="1" customWidth="1"/>
    <col min="4377" max="4377" width="2.85546875" bestFit="1" customWidth="1"/>
    <col min="4378" max="4378" width="4" bestFit="1" customWidth="1"/>
    <col min="4379" max="4379" width="3.140625" bestFit="1" customWidth="1"/>
    <col min="4380" max="4380" width="2.85546875" bestFit="1" customWidth="1"/>
    <col min="4381" max="4381" width="4" bestFit="1" customWidth="1"/>
    <col min="4382" max="4382" width="3.140625" bestFit="1" customWidth="1"/>
    <col min="4383" max="4383" width="2.85546875" bestFit="1" customWidth="1"/>
    <col min="4384" max="4384" width="3.7109375" bestFit="1" customWidth="1"/>
    <col min="4385" max="4385" width="3.140625" bestFit="1" customWidth="1"/>
    <col min="4386" max="4386" width="2.85546875" bestFit="1" customWidth="1"/>
    <col min="4387" max="4387" width="4" bestFit="1" customWidth="1"/>
    <col min="4388" max="4388" width="3.140625" bestFit="1" customWidth="1"/>
    <col min="4389" max="4389" width="2.85546875" bestFit="1" customWidth="1"/>
    <col min="4390" max="4390" width="7.5703125" bestFit="1" customWidth="1"/>
    <col min="4391" max="4391" width="7" bestFit="1" customWidth="1"/>
    <col min="4604" max="4604" width="41.7109375" customWidth="1"/>
    <col min="4605" max="4605" width="13.5703125" bestFit="1" customWidth="1"/>
    <col min="4606" max="4606" width="16" bestFit="1" customWidth="1"/>
    <col min="4607" max="4607" width="6.28515625" customWidth="1"/>
    <col min="4608" max="4608" width="4.5703125" customWidth="1"/>
    <col min="4609" max="4609" width="4.85546875" customWidth="1"/>
    <col min="4610" max="4610" width="5" customWidth="1"/>
    <col min="4611" max="4611" width="3.140625" bestFit="1" customWidth="1"/>
    <col min="4612" max="4612" width="2.85546875" bestFit="1" customWidth="1"/>
    <col min="4613" max="4613" width="4" bestFit="1" customWidth="1"/>
    <col min="4614" max="4614" width="3.140625" bestFit="1" customWidth="1"/>
    <col min="4615" max="4615" width="2.85546875" bestFit="1" customWidth="1"/>
    <col min="4616" max="4616" width="3.7109375" customWidth="1"/>
    <col min="4617" max="4617" width="3.140625" bestFit="1" customWidth="1"/>
    <col min="4618" max="4618" width="2.85546875" bestFit="1" customWidth="1"/>
    <col min="4619" max="4619" width="4" bestFit="1" customWidth="1"/>
    <col min="4620" max="4620" width="3.140625" bestFit="1" customWidth="1"/>
    <col min="4621" max="4621" width="2.85546875" bestFit="1" customWidth="1"/>
    <col min="4622" max="4622" width="4" bestFit="1" customWidth="1"/>
    <col min="4623" max="4623" width="3.7109375" customWidth="1"/>
    <col min="4624" max="4624" width="2.85546875" bestFit="1" customWidth="1"/>
    <col min="4625" max="4625" width="4" bestFit="1" customWidth="1"/>
    <col min="4626" max="4626" width="3.140625" bestFit="1" customWidth="1"/>
    <col min="4627" max="4627" width="2.85546875" bestFit="1" customWidth="1"/>
    <col min="4628" max="4628" width="4" bestFit="1" customWidth="1"/>
    <col min="4629" max="4629" width="3.140625" bestFit="1" customWidth="1"/>
    <col min="4630" max="4630" width="2.85546875" bestFit="1" customWidth="1"/>
    <col min="4631" max="4631" width="4" bestFit="1" customWidth="1"/>
    <col min="4632" max="4632" width="3.140625" bestFit="1" customWidth="1"/>
    <col min="4633" max="4633" width="2.85546875" bestFit="1" customWidth="1"/>
    <col min="4634" max="4634" width="4" bestFit="1" customWidth="1"/>
    <col min="4635" max="4635" width="3.140625" bestFit="1" customWidth="1"/>
    <col min="4636" max="4636" width="2.85546875" bestFit="1" customWidth="1"/>
    <col min="4637" max="4637" width="4" bestFit="1" customWidth="1"/>
    <col min="4638" max="4638" width="3.140625" bestFit="1" customWidth="1"/>
    <col min="4639" max="4639" width="2.85546875" bestFit="1" customWidth="1"/>
    <col min="4640" max="4640" width="3.7109375" bestFit="1" customWidth="1"/>
    <col min="4641" max="4641" width="3.140625" bestFit="1" customWidth="1"/>
    <col min="4642" max="4642" width="2.85546875" bestFit="1" customWidth="1"/>
    <col min="4643" max="4643" width="4" bestFit="1" customWidth="1"/>
    <col min="4644" max="4644" width="3.140625" bestFit="1" customWidth="1"/>
    <col min="4645" max="4645" width="2.85546875" bestFit="1" customWidth="1"/>
    <col min="4646" max="4646" width="7.5703125" bestFit="1" customWidth="1"/>
    <col min="4647" max="4647" width="7" bestFit="1" customWidth="1"/>
    <col min="4860" max="4860" width="41.7109375" customWidth="1"/>
    <col min="4861" max="4861" width="13.5703125" bestFit="1" customWidth="1"/>
    <col min="4862" max="4862" width="16" bestFit="1" customWidth="1"/>
    <col min="4863" max="4863" width="6.28515625" customWidth="1"/>
    <col min="4864" max="4864" width="4.5703125" customWidth="1"/>
    <col min="4865" max="4865" width="4.85546875" customWidth="1"/>
    <col min="4866" max="4866" width="5" customWidth="1"/>
    <col min="4867" max="4867" width="3.140625" bestFit="1" customWidth="1"/>
    <col min="4868" max="4868" width="2.85546875" bestFit="1" customWidth="1"/>
    <col min="4869" max="4869" width="4" bestFit="1" customWidth="1"/>
    <col min="4870" max="4870" width="3.140625" bestFit="1" customWidth="1"/>
    <col min="4871" max="4871" width="2.85546875" bestFit="1" customWidth="1"/>
    <col min="4872" max="4872" width="3.7109375" customWidth="1"/>
    <col min="4873" max="4873" width="3.140625" bestFit="1" customWidth="1"/>
    <col min="4874" max="4874" width="2.85546875" bestFit="1" customWidth="1"/>
    <col min="4875" max="4875" width="4" bestFit="1" customWidth="1"/>
    <col min="4876" max="4876" width="3.140625" bestFit="1" customWidth="1"/>
    <col min="4877" max="4877" width="2.85546875" bestFit="1" customWidth="1"/>
    <col min="4878" max="4878" width="4" bestFit="1" customWidth="1"/>
    <col min="4879" max="4879" width="3.7109375" customWidth="1"/>
    <col min="4880" max="4880" width="2.85546875" bestFit="1" customWidth="1"/>
    <col min="4881" max="4881" width="4" bestFit="1" customWidth="1"/>
    <col min="4882" max="4882" width="3.140625" bestFit="1" customWidth="1"/>
    <col min="4883" max="4883" width="2.85546875" bestFit="1" customWidth="1"/>
    <col min="4884" max="4884" width="4" bestFit="1" customWidth="1"/>
    <col min="4885" max="4885" width="3.140625" bestFit="1" customWidth="1"/>
    <col min="4886" max="4886" width="2.85546875" bestFit="1" customWidth="1"/>
    <col min="4887" max="4887" width="4" bestFit="1" customWidth="1"/>
    <col min="4888" max="4888" width="3.140625" bestFit="1" customWidth="1"/>
    <col min="4889" max="4889" width="2.85546875" bestFit="1" customWidth="1"/>
    <col min="4890" max="4890" width="4" bestFit="1" customWidth="1"/>
    <col min="4891" max="4891" width="3.140625" bestFit="1" customWidth="1"/>
    <col min="4892" max="4892" width="2.85546875" bestFit="1" customWidth="1"/>
    <col min="4893" max="4893" width="4" bestFit="1" customWidth="1"/>
    <col min="4894" max="4894" width="3.140625" bestFit="1" customWidth="1"/>
    <col min="4895" max="4895" width="2.85546875" bestFit="1" customWidth="1"/>
    <col min="4896" max="4896" width="3.7109375" bestFit="1" customWidth="1"/>
    <col min="4897" max="4897" width="3.140625" bestFit="1" customWidth="1"/>
    <col min="4898" max="4898" width="2.85546875" bestFit="1" customWidth="1"/>
    <col min="4899" max="4899" width="4" bestFit="1" customWidth="1"/>
    <col min="4900" max="4900" width="3.140625" bestFit="1" customWidth="1"/>
    <col min="4901" max="4901" width="2.85546875" bestFit="1" customWidth="1"/>
    <col min="4902" max="4902" width="7.5703125" bestFit="1" customWidth="1"/>
    <col min="4903" max="4903" width="7" bestFit="1" customWidth="1"/>
    <col min="5116" max="5116" width="41.7109375" customWidth="1"/>
    <col min="5117" max="5117" width="13.5703125" bestFit="1" customWidth="1"/>
    <col min="5118" max="5118" width="16" bestFit="1" customWidth="1"/>
    <col min="5119" max="5119" width="6.28515625" customWidth="1"/>
    <col min="5120" max="5120" width="4.5703125" customWidth="1"/>
    <col min="5121" max="5121" width="4.85546875" customWidth="1"/>
    <col min="5122" max="5122" width="5" customWidth="1"/>
    <col min="5123" max="5123" width="3.140625" bestFit="1" customWidth="1"/>
    <col min="5124" max="5124" width="2.85546875" bestFit="1" customWidth="1"/>
    <col min="5125" max="5125" width="4" bestFit="1" customWidth="1"/>
    <col min="5126" max="5126" width="3.140625" bestFit="1" customWidth="1"/>
    <col min="5127" max="5127" width="2.85546875" bestFit="1" customWidth="1"/>
    <col min="5128" max="5128" width="3.7109375" customWidth="1"/>
    <col min="5129" max="5129" width="3.140625" bestFit="1" customWidth="1"/>
    <col min="5130" max="5130" width="2.85546875" bestFit="1" customWidth="1"/>
    <col min="5131" max="5131" width="4" bestFit="1" customWidth="1"/>
    <col min="5132" max="5132" width="3.140625" bestFit="1" customWidth="1"/>
    <col min="5133" max="5133" width="2.85546875" bestFit="1" customWidth="1"/>
    <col min="5134" max="5134" width="4" bestFit="1" customWidth="1"/>
    <col min="5135" max="5135" width="3.7109375" customWidth="1"/>
    <col min="5136" max="5136" width="2.85546875" bestFit="1" customWidth="1"/>
    <col min="5137" max="5137" width="4" bestFit="1" customWidth="1"/>
    <col min="5138" max="5138" width="3.140625" bestFit="1" customWidth="1"/>
    <col min="5139" max="5139" width="2.85546875" bestFit="1" customWidth="1"/>
    <col min="5140" max="5140" width="4" bestFit="1" customWidth="1"/>
    <col min="5141" max="5141" width="3.140625" bestFit="1" customWidth="1"/>
    <col min="5142" max="5142" width="2.85546875" bestFit="1" customWidth="1"/>
    <col min="5143" max="5143" width="4" bestFit="1" customWidth="1"/>
    <col min="5144" max="5144" width="3.140625" bestFit="1" customWidth="1"/>
    <col min="5145" max="5145" width="2.85546875" bestFit="1" customWidth="1"/>
    <col min="5146" max="5146" width="4" bestFit="1" customWidth="1"/>
    <col min="5147" max="5147" width="3.140625" bestFit="1" customWidth="1"/>
    <col min="5148" max="5148" width="2.85546875" bestFit="1" customWidth="1"/>
    <col min="5149" max="5149" width="4" bestFit="1" customWidth="1"/>
    <col min="5150" max="5150" width="3.140625" bestFit="1" customWidth="1"/>
    <col min="5151" max="5151" width="2.85546875" bestFit="1" customWidth="1"/>
    <col min="5152" max="5152" width="3.7109375" bestFit="1" customWidth="1"/>
    <col min="5153" max="5153" width="3.140625" bestFit="1" customWidth="1"/>
    <col min="5154" max="5154" width="2.85546875" bestFit="1" customWidth="1"/>
    <col min="5155" max="5155" width="4" bestFit="1" customWidth="1"/>
    <col min="5156" max="5156" width="3.140625" bestFit="1" customWidth="1"/>
    <col min="5157" max="5157" width="2.85546875" bestFit="1" customWidth="1"/>
    <col min="5158" max="5158" width="7.5703125" bestFit="1" customWidth="1"/>
    <col min="5159" max="5159" width="7" bestFit="1" customWidth="1"/>
    <col min="5372" max="5372" width="41.7109375" customWidth="1"/>
    <col min="5373" max="5373" width="13.5703125" bestFit="1" customWidth="1"/>
    <col min="5374" max="5374" width="16" bestFit="1" customWidth="1"/>
    <col min="5375" max="5375" width="6.28515625" customWidth="1"/>
    <col min="5376" max="5376" width="4.5703125" customWidth="1"/>
    <col min="5377" max="5377" width="4.85546875" customWidth="1"/>
    <col min="5378" max="5378" width="5" customWidth="1"/>
    <col min="5379" max="5379" width="3.140625" bestFit="1" customWidth="1"/>
    <col min="5380" max="5380" width="2.85546875" bestFit="1" customWidth="1"/>
    <col min="5381" max="5381" width="4" bestFit="1" customWidth="1"/>
    <col min="5382" max="5382" width="3.140625" bestFit="1" customWidth="1"/>
    <col min="5383" max="5383" width="2.85546875" bestFit="1" customWidth="1"/>
    <col min="5384" max="5384" width="3.7109375" customWidth="1"/>
    <col min="5385" max="5385" width="3.140625" bestFit="1" customWidth="1"/>
    <col min="5386" max="5386" width="2.85546875" bestFit="1" customWidth="1"/>
    <col min="5387" max="5387" width="4" bestFit="1" customWidth="1"/>
    <col min="5388" max="5388" width="3.140625" bestFit="1" customWidth="1"/>
    <col min="5389" max="5389" width="2.85546875" bestFit="1" customWidth="1"/>
    <col min="5390" max="5390" width="4" bestFit="1" customWidth="1"/>
    <col min="5391" max="5391" width="3.7109375" customWidth="1"/>
    <col min="5392" max="5392" width="2.85546875" bestFit="1" customWidth="1"/>
    <col min="5393" max="5393" width="4" bestFit="1" customWidth="1"/>
    <col min="5394" max="5394" width="3.140625" bestFit="1" customWidth="1"/>
    <col min="5395" max="5395" width="2.85546875" bestFit="1" customWidth="1"/>
    <col min="5396" max="5396" width="4" bestFit="1" customWidth="1"/>
    <col min="5397" max="5397" width="3.140625" bestFit="1" customWidth="1"/>
    <col min="5398" max="5398" width="2.85546875" bestFit="1" customWidth="1"/>
    <col min="5399" max="5399" width="4" bestFit="1" customWidth="1"/>
    <col min="5400" max="5400" width="3.140625" bestFit="1" customWidth="1"/>
    <col min="5401" max="5401" width="2.85546875" bestFit="1" customWidth="1"/>
    <col min="5402" max="5402" width="4" bestFit="1" customWidth="1"/>
    <col min="5403" max="5403" width="3.140625" bestFit="1" customWidth="1"/>
    <col min="5404" max="5404" width="2.85546875" bestFit="1" customWidth="1"/>
    <col min="5405" max="5405" width="4" bestFit="1" customWidth="1"/>
    <col min="5406" max="5406" width="3.140625" bestFit="1" customWidth="1"/>
    <col min="5407" max="5407" width="2.85546875" bestFit="1" customWidth="1"/>
    <col min="5408" max="5408" width="3.7109375" bestFit="1" customWidth="1"/>
    <col min="5409" max="5409" width="3.140625" bestFit="1" customWidth="1"/>
    <col min="5410" max="5410" width="2.85546875" bestFit="1" customWidth="1"/>
    <col min="5411" max="5411" width="4" bestFit="1" customWidth="1"/>
    <col min="5412" max="5412" width="3.140625" bestFit="1" customWidth="1"/>
    <col min="5413" max="5413" width="2.85546875" bestFit="1" customWidth="1"/>
    <col min="5414" max="5414" width="7.5703125" bestFit="1" customWidth="1"/>
    <col min="5415" max="5415" width="7" bestFit="1" customWidth="1"/>
    <col min="5628" max="5628" width="41.7109375" customWidth="1"/>
    <col min="5629" max="5629" width="13.5703125" bestFit="1" customWidth="1"/>
    <col min="5630" max="5630" width="16" bestFit="1" customWidth="1"/>
    <col min="5631" max="5631" width="6.28515625" customWidth="1"/>
    <col min="5632" max="5632" width="4.5703125" customWidth="1"/>
    <col min="5633" max="5633" width="4.85546875" customWidth="1"/>
    <col min="5634" max="5634" width="5" customWidth="1"/>
    <col min="5635" max="5635" width="3.140625" bestFit="1" customWidth="1"/>
    <col min="5636" max="5636" width="2.85546875" bestFit="1" customWidth="1"/>
    <col min="5637" max="5637" width="4" bestFit="1" customWidth="1"/>
    <col min="5638" max="5638" width="3.140625" bestFit="1" customWidth="1"/>
    <col min="5639" max="5639" width="2.85546875" bestFit="1" customWidth="1"/>
    <col min="5640" max="5640" width="3.7109375" customWidth="1"/>
    <col min="5641" max="5641" width="3.140625" bestFit="1" customWidth="1"/>
    <col min="5642" max="5642" width="2.85546875" bestFit="1" customWidth="1"/>
    <col min="5643" max="5643" width="4" bestFit="1" customWidth="1"/>
    <col min="5644" max="5644" width="3.140625" bestFit="1" customWidth="1"/>
    <col min="5645" max="5645" width="2.85546875" bestFit="1" customWidth="1"/>
    <col min="5646" max="5646" width="4" bestFit="1" customWidth="1"/>
    <col min="5647" max="5647" width="3.7109375" customWidth="1"/>
    <col min="5648" max="5648" width="2.85546875" bestFit="1" customWidth="1"/>
    <col min="5649" max="5649" width="4" bestFit="1" customWidth="1"/>
    <col min="5650" max="5650" width="3.140625" bestFit="1" customWidth="1"/>
    <col min="5651" max="5651" width="2.85546875" bestFit="1" customWidth="1"/>
    <col min="5652" max="5652" width="4" bestFit="1" customWidth="1"/>
    <col min="5653" max="5653" width="3.140625" bestFit="1" customWidth="1"/>
    <col min="5654" max="5654" width="2.85546875" bestFit="1" customWidth="1"/>
    <col min="5655" max="5655" width="4" bestFit="1" customWidth="1"/>
    <col min="5656" max="5656" width="3.140625" bestFit="1" customWidth="1"/>
    <col min="5657" max="5657" width="2.85546875" bestFit="1" customWidth="1"/>
    <col min="5658" max="5658" width="4" bestFit="1" customWidth="1"/>
    <col min="5659" max="5659" width="3.140625" bestFit="1" customWidth="1"/>
    <col min="5660" max="5660" width="2.85546875" bestFit="1" customWidth="1"/>
    <col min="5661" max="5661" width="4" bestFit="1" customWidth="1"/>
    <col min="5662" max="5662" width="3.140625" bestFit="1" customWidth="1"/>
    <col min="5663" max="5663" width="2.85546875" bestFit="1" customWidth="1"/>
    <col min="5664" max="5664" width="3.7109375" bestFit="1" customWidth="1"/>
    <col min="5665" max="5665" width="3.140625" bestFit="1" customWidth="1"/>
    <col min="5666" max="5666" width="2.85546875" bestFit="1" customWidth="1"/>
    <col min="5667" max="5667" width="4" bestFit="1" customWidth="1"/>
    <col min="5668" max="5668" width="3.140625" bestFit="1" customWidth="1"/>
    <col min="5669" max="5669" width="2.85546875" bestFit="1" customWidth="1"/>
    <col min="5670" max="5670" width="7.5703125" bestFit="1" customWidth="1"/>
    <col min="5671" max="5671" width="7" bestFit="1" customWidth="1"/>
    <col min="5884" max="5884" width="41.7109375" customWidth="1"/>
    <col min="5885" max="5885" width="13.5703125" bestFit="1" customWidth="1"/>
    <col min="5886" max="5886" width="16" bestFit="1" customWidth="1"/>
    <col min="5887" max="5887" width="6.28515625" customWidth="1"/>
    <col min="5888" max="5888" width="4.5703125" customWidth="1"/>
    <col min="5889" max="5889" width="4.85546875" customWidth="1"/>
    <col min="5890" max="5890" width="5" customWidth="1"/>
    <col min="5891" max="5891" width="3.140625" bestFit="1" customWidth="1"/>
    <col min="5892" max="5892" width="2.85546875" bestFit="1" customWidth="1"/>
    <col min="5893" max="5893" width="4" bestFit="1" customWidth="1"/>
    <col min="5894" max="5894" width="3.140625" bestFit="1" customWidth="1"/>
    <col min="5895" max="5895" width="2.85546875" bestFit="1" customWidth="1"/>
    <col min="5896" max="5896" width="3.7109375" customWidth="1"/>
    <col min="5897" max="5897" width="3.140625" bestFit="1" customWidth="1"/>
    <col min="5898" max="5898" width="2.85546875" bestFit="1" customWidth="1"/>
    <col min="5899" max="5899" width="4" bestFit="1" customWidth="1"/>
    <col min="5900" max="5900" width="3.140625" bestFit="1" customWidth="1"/>
    <col min="5901" max="5901" width="2.85546875" bestFit="1" customWidth="1"/>
    <col min="5902" max="5902" width="4" bestFit="1" customWidth="1"/>
    <col min="5903" max="5903" width="3.7109375" customWidth="1"/>
    <col min="5904" max="5904" width="2.85546875" bestFit="1" customWidth="1"/>
    <col min="5905" max="5905" width="4" bestFit="1" customWidth="1"/>
    <col min="5906" max="5906" width="3.140625" bestFit="1" customWidth="1"/>
    <col min="5907" max="5907" width="2.85546875" bestFit="1" customWidth="1"/>
    <col min="5908" max="5908" width="4" bestFit="1" customWidth="1"/>
    <col min="5909" max="5909" width="3.140625" bestFit="1" customWidth="1"/>
    <col min="5910" max="5910" width="2.85546875" bestFit="1" customWidth="1"/>
    <col min="5911" max="5911" width="4" bestFit="1" customWidth="1"/>
    <col min="5912" max="5912" width="3.140625" bestFit="1" customWidth="1"/>
    <col min="5913" max="5913" width="2.85546875" bestFit="1" customWidth="1"/>
    <col min="5914" max="5914" width="4" bestFit="1" customWidth="1"/>
    <col min="5915" max="5915" width="3.140625" bestFit="1" customWidth="1"/>
    <col min="5916" max="5916" width="2.85546875" bestFit="1" customWidth="1"/>
    <col min="5917" max="5917" width="4" bestFit="1" customWidth="1"/>
    <col min="5918" max="5918" width="3.140625" bestFit="1" customWidth="1"/>
    <col min="5919" max="5919" width="2.85546875" bestFit="1" customWidth="1"/>
    <col min="5920" max="5920" width="3.7109375" bestFit="1" customWidth="1"/>
    <col min="5921" max="5921" width="3.140625" bestFit="1" customWidth="1"/>
    <col min="5922" max="5922" width="2.85546875" bestFit="1" customWidth="1"/>
    <col min="5923" max="5923" width="4" bestFit="1" customWidth="1"/>
    <col min="5924" max="5924" width="3.140625" bestFit="1" customWidth="1"/>
    <col min="5925" max="5925" width="2.85546875" bestFit="1" customWidth="1"/>
    <col min="5926" max="5926" width="7.5703125" bestFit="1" customWidth="1"/>
    <col min="5927" max="5927" width="7" bestFit="1" customWidth="1"/>
    <col min="6140" max="6140" width="41.7109375" customWidth="1"/>
    <col min="6141" max="6141" width="13.5703125" bestFit="1" customWidth="1"/>
    <col min="6142" max="6142" width="16" bestFit="1" customWidth="1"/>
    <col min="6143" max="6143" width="6.28515625" customWidth="1"/>
    <col min="6144" max="6144" width="4.5703125" customWidth="1"/>
    <col min="6145" max="6145" width="4.85546875" customWidth="1"/>
    <col min="6146" max="6146" width="5" customWidth="1"/>
    <col min="6147" max="6147" width="3.140625" bestFit="1" customWidth="1"/>
    <col min="6148" max="6148" width="2.85546875" bestFit="1" customWidth="1"/>
    <col min="6149" max="6149" width="4" bestFit="1" customWidth="1"/>
    <col min="6150" max="6150" width="3.140625" bestFit="1" customWidth="1"/>
    <col min="6151" max="6151" width="2.85546875" bestFit="1" customWidth="1"/>
    <col min="6152" max="6152" width="3.7109375" customWidth="1"/>
    <col min="6153" max="6153" width="3.140625" bestFit="1" customWidth="1"/>
    <col min="6154" max="6154" width="2.85546875" bestFit="1" customWidth="1"/>
    <col min="6155" max="6155" width="4" bestFit="1" customWidth="1"/>
    <col min="6156" max="6156" width="3.140625" bestFit="1" customWidth="1"/>
    <col min="6157" max="6157" width="2.85546875" bestFit="1" customWidth="1"/>
    <col min="6158" max="6158" width="4" bestFit="1" customWidth="1"/>
    <col min="6159" max="6159" width="3.7109375" customWidth="1"/>
    <col min="6160" max="6160" width="2.85546875" bestFit="1" customWidth="1"/>
    <col min="6161" max="6161" width="4" bestFit="1" customWidth="1"/>
    <col min="6162" max="6162" width="3.140625" bestFit="1" customWidth="1"/>
    <col min="6163" max="6163" width="2.85546875" bestFit="1" customWidth="1"/>
    <col min="6164" max="6164" width="4" bestFit="1" customWidth="1"/>
    <col min="6165" max="6165" width="3.140625" bestFit="1" customWidth="1"/>
    <col min="6166" max="6166" width="2.85546875" bestFit="1" customWidth="1"/>
    <col min="6167" max="6167" width="4" bestFit="1" customWidth="1"/>
    <col min="6168" max="6168" width="3.140625" bestFit="1" customWidth="1"/>
    <col min="6169" max="6169" width="2.85546875" bestFit="1" customWidth="1"/>
    <col min="6170" max="6170" width="4" bestFit="1" customWidth="1"/>
    <col min="6171" max="6171" width="3.140625" bestFit="1" customWidth="1"/>
    <col min="6172" max="6172" width="2.85546875" bestFit="1" customWidth="1"/>
    <col min="6173" max="6173" width="4" bestFit="1" customWidth="1"/>
    <col min="6174" max="6174" width="3.140625" bestFit="1" customWidth="1"/>
    <col min="6175" max="6175" width="2.85546875" bestFit="1" customWidth="1"/>
    <col min="6176" max="6176" width="3.7109375" bestFit="1" customWidth="1"/>
    <col min="6177" max="6177" width="3.140625" bestFit="1" customWidth="1"/>
    <col min="6178" max="6178" width="2.85546875" bestFit="1" customWidth="1"/>
    <col min="6179" max="6179" width="4" bestFit="1" customWidth="1"/>
    <col min="6180" max="6180" width="3.140625" bestFit="1" customWidth="1"/>
    <col min="6181" max="6181" width="2.85546875" bestFit="1" customWidth="1"/>
    <col min="6182" max="6182" width="7.5703125" bestFit="1" customWidth="1"/>
    <col min="6183" max="6183" width="7" bestFit="1" customWidth="1"/>
    <col min="6396" max="6396" width="41.7109375" customWidth="1"/>
    <col min="6397" max="6397" width="13.5703125" bestFit="1" customWidth="1"/>
    <col min="6398" max="6398" width="16" bestFit="1" customWidth="1"/>
    <col min="6399" max="6399" width="6.28515625" customWidth="1"/>
    <col min="6400" max="6400" width="4.5703125" customWidth="1"/>
    <col min="6401" max="6401" width="4.85546875" customWidth="1"/>
    <col min="6402" max="6402" width="5" customWidth="1"/>
    <col min="6403" max="6403" width="3.140625" bestFit="1" customWidth="1"/>
    <col min="6404" max="6404" width="2.85546875" bestFit="1" customWidth="1"/>
    <col min="6405" max="6405" width="4" bestFit="1" customWidth="1"/>
    <col min="6406" max="6406" width="3.140625" bestFit="1" customWidth="1"/>
    <col min="6407" max="6407" width="2.85546875" bestFit="1" customWidth="1"/>
    <col min="6408" max="6408" width="3.7109375" customWidth="1"/>
    <col min="6409" max="6409" width="3.140625" bestFit="1" customWidth="1"/>
    <col min="6410" max="6410" width="2.85546875" bestFit="1" customWidth="1"/>
    <col min="6411" max="6411" width="4" bestFit="1" customWidth="1"/>
    <col min="6412" max="6412" width="3.140625" bestFit="1" customWidth="1"/>
    <col min="6413" max="6413" width="2.85546875" bestFit="1" customWidth="1"/>
    <col min="6414" max="6414" width="4" bestFit="1" customWidth="1"/>
    <col min="6415" max="6415" width="3.7109375" customWidth="1"/>
    <col min="6416" max="6416" width="2.85546875" bestFit="1" customWidth="1"/>
    <col min="6417" max="6417" width="4" bestFit="1" customWidth="1"/>
    <col min="6418" max="6418" width="3.140625" bestFit="1" customWidth="1"/>
    <col min="6419" max="6419" width="2.85546875" bestFit="1" customWidth="1"/>
    <col min="6420" max="6420" width="4" bestFit="1" customWidth="1"/>
    <col min="6421" max="6421" width="3.140625" bestFit="1" customWidth="1"/>
    <col min="6422" max="6422" width="2.85546875" bestFit="1" customWidth="1"/>
    <col min="6423" max="6423" width="4" bestFit="1" customWidth="1"/>
    <col min="6424" max="6424" width="3.140625" bestFit="1" customWidth="1"/>
    <col min="6425" max="6425" width="2.85546875" bestFit="1" customWidth="1"/>
    <col min="6426" max="6426" width="4" bestFit="1" customWidth="1"/>
    <col min="6427" max="6427" width="3.140625" bestFit="1" customWidth="1"/>
    <col min="6428" max="6428" width="2.85546875" bestFit="1" customWidth="1"/>
    <col min="6429" max="6429" width="4" bestFit="1" customWidth="1"/>
    <col min="6430" max="6430" width="3.140625" bestFit="1" customWidth="1"/>
    <col min="6431" max="6431" width="2.85546875" bestFit="1" customWidth="1"/>
    <col min="6432" max="6432" width="3.7109375" bestFit="1" customWidth="1"/>
    <col min="6433" max="6433" width="3.140625" bestFit="1" customWidth="1"/>
    <col min="6434" max="6434" width="2.85546875" bestFit="1" customWidth="1"/>
    <col min="6435" max="6435" width="4" bestFit="1" customWidth="1"/>
    <col min="6436" max="6436" width="3.140625" bestFit="1" customWidth="1"/>
    <col min="6437" max="6437" width="2.85546875" bestFit="1" customWidth="1"/>
    <col min="6438" max="6438" width="7.5703125" bestFit="1" customWidth="1"/>
    <col min="6439" max="6439" width="7" bestFit="1" customWidth="1"/>
    <col min="6652" max="6652" width="41.7109375" customWidth="1"/>
    <col min="6653" max="6653" width="13.5703125" bestFit="1" customWidth="1"/>
    <col min="6654" max="6654" width="16" bestFit="1" customWidth="1"/>
    <col min="6655" max="6655" width="6.28515625" customWidth="1"/>
    <col min="6656" max="6656" width="4.5703125" customWidth="1"/>
    <col min="6657" max="6657" width="4.85546875" customWidth="1"/>
    <col min="6658" max="6658" width="5" customWidth="1"/>
    <col min="6659" max="6659" width="3.140625" bestFit="1" customWidth="1"/>
    <col min="6660" max="6660" width="2.85546875" bestFit="1" customWidth="1"/>
    <col min="6661" max="6661" width="4" bestFit="1" customWidth="1"/>
    <col min="6662" max="6662" width="3.140625" bestFit="1" customWidth="1"/>
    <col min="6663" max="6663" width="2.85546875" bestFit="1" customWidth="1"/>
    <col min="6664" max="6664" width="3.7109375" customWidth="1"/>
    <col min="6665" max="6665" width="3.140625" bestFit="1" customWidth="1"/>
    <col min="6666" max="6666" width="2.85546875" bestFit="1" customWidth="1"/>
    <col min="6667" max="6667" width="4" bestFit="1" customWidth="1"/>
    <col min="6668" max="6668" width="3.140625" bestFit="1" customWidth="1"/>
    <col min="6669" max="6669" width="2.85546875" bestFit="1" customWidth="1"/>
    <col min="6670" max="6670" width="4" bestFit="1" customWidth="1"/>
    <col min="6671" max="6671" width="3.7109375" customWidth="1"/>
    <col min="6672" max="6672" width="2.85546875" bestFit="1" customWidth="1"/>
    <col min="6673" max="6673" width="4" bestFit="1" customWidth="1"/>
    <col min="6674" max="6674" width="3.140625" bestFit="1" customWidth="1"/>
    <col min="6675" max="6675" width="2.85546875" bestFit="1" customWidth="1"/>
    <col min="6676" max="6676" width="4" bestFit="1" customWidth="1"/>
    <col min="6677" max="6677" width="3.140625" bestFit="1" customWidth="1"/>
    <col min="6678" max="6678" width="2.85546875" bestFit="1" customWidth="1"/>
    <col min="6679" max="6679" width="4" bestFit="1" customWidth="1"/>
    <col min="6680" max="6680" width="3.140625" bestFit="1" customWidth="1"/>
    <col min="6681" max="6681" width="2.85546875" bestFit="1" customWidth="1"/>
    <col min="6682" max="6682" width="4" bestFit="1" customWidth="1"/>
    <col min="6683" max="6683" width="3.140625" bestFit="1" customWidth="1"/>
    <col min="6684" max="6684" width="2.85546875" bestFit="1" customWidth="1"/>
    <col min="6685" max="6685" width="4" bestFit="1" customWidth="1"/>
    <col min="6686" max="6686" width="3.140625" bestFit="1" customWidth="1"/>
    <col min="6687" max="6687" width="2.85546875" bestFit="1" customWidth="1"/>
    <col min="6688" max="6688" width="3.7109375" bestFit="1" customWidth="1"/>
    <col min="6689" max="6689" width="3.140625" bestFit="1" customWidth="1"/>
    <col min="6690" max="6690" width="2.85546875" bestFit="1" customWidth="1"/>
    <col min="6691" max="6691" width="4" bestFit="1" customWidth="1"/>
    <col min="6692" max="6692" width="3.140625" bestFit="1" customWidth="1"/>
    <col min="6693" max="6693" width="2.85546875" bestFit="1" customWidth="1"/>
    <col min="6694" max="6694" width="7.5703125" bestFit="1" customWidth="1"/>
    <col min="6695" max="6695" width="7" bestFit="1" customWidth="1"/>
    <col min="6908" max="6908" width="41.7109375" customWidth="1"/>
    <col min="6909" max="6909" width="13.5703125" bestFit="1" customWidth="1"/>
    <col min="6910" max="6910" width="16" bestFit="1" customWidth="1"/>
    <col min="6911" max="6911" width="6.28515625" customWidth="1"/>
    <col min="6912" max="6912" width="4.5703125" customWidth="1"/>
    <col min="6913" max="6913" width="4.85546875" customWidth="1"/>
    <col min="6914" max="6914" width="5" customWidth="1"/>
    <col min="6915" max="6915" width="3.140625" bestFit="1" customWidth="1"/>
    <col min="6916" max="6916" width="2.85546875" bestFit="1" customWidth="1"/>
    <col min="6917" max="6917" width="4" bestFit="1" customWidth="1"/>
    <col min="6918" max="6918" width="3.140625" bestFit="1" customWidth="1"/>
    <col min="6919" max="6919" width="2.85546875" bestFit="1" customWidth="1"/>
    <col min="6920" max="6920" width="3.7109375" customWidth="1"/>
    <col min="6921" max="6921" width="3.140625" bestFit="1" customWidth="1"/>
    <col min="6922" max="6922" width="2.85546875" bestFit="1" customWidth="1"/>
    <col min="6923" max="6923" width="4" bestFit="1" customWidth="1"/>
    <col min="6924" max="6924" width="3.140625" bestFit="1" customWidth="1"/>
    <col min="6925" max="6925" width="2.85546875" bestFit="1" customWidth="1"/>
    <col min="6926" max="6926" width="4" bestFit="1" customWidth="1"/>
    <col min="6927" max="6927" width="3.7109375" customWidth="1"/>
    <col min="6928" max="6928" width="2.85546875" bestFit="1" customWidth="1"/>
    <col min="6929" max="6929" width="4" bestFit="1" customWidth="1"/>
    <col min="6930" max="6930" width="3.140625" bestFit="1" customWidth="1"/>
    <col min="6931" max="6931" width="2.85546875" bestFit="1" customWidth="1"/>
    <col min="6932" max="6932" width="4" bestFit="1" customWidth="1"/>
    <col min="6933" max="6933" width="3.140625" bestFit="1" customWidth="1"/>
    <col min="6934" max="6934" width="2.85546875" bestFit="1" customWidth="1"/>
    <col min="6935" max="6935" width="4" bestFit="1" customWidth="1"/>
    <col min="6936" max="6936" width="3.140625" bestFit="1" customWidth="1"/>
    <col min="6937" max="6937" width="2.85546875" bestFit="1" customWidth="1"/>
    <col min="6938" max="6938" width="4" bestFit="1" customWidth="1"/>
    <col min="6939" max="6939" width="3.140625" bestFit="1" customWidth="1"/>
    <col min="6940" max="6940" width="2.85546875" bestFit="1" customWidth="1"/>
    <col min="6941" max="6941" width="4" bestFit="1" customWidth="1"/>
    <col min="6942" max="6942" width="3.140625" bestFit="1" customWidth="1"/>
    <col min="6943" max="6943" width="2.85546875" bestFit="1" customWidth="1"/>
    <col min="6944" max="6944" width="3.7109375" bestFit="1" customWidth="1"/>
    <col min="6945" max="6945" width="3.140625" bestFit="1" customWidth="1"/>
    <col min="6946" max="6946" width="2.85546875" bestFit="1" customWidth="1"/>
    <col min="6947" max="6947" width="4" bestFit="1" customWidth="1"/>
    <col min="6948" max="6948" width="3.140625" bestFit="1" customWidth="1"/>
    <col min="6949" max="6949" width="2.85546875" bestFit="1" customWidth="1"/>
    <col min="6950" max="6950" width="7.5703125" bestFit="1" customWidth="1"/>
    <col min="6951" max="6951" width="7" bestFit="1" customWidth="1"/>
    <col min="7164" max="7164" width="41.7109375" customWidth="1"/>
    <col min="7165" max="7165" width="13.5703125" bestFit="1" customWidth="1"/>
    <col min="7166" max="7166" width="16" bestFit="1" customWidth="1"/>
    <col min="7167" max="7167" width="6.28515625" customWidth="1"/>
    <col min="7168" max="7168" width="4.5703125" customWidth="1"/>
    <col min="7169" max="7169" width="4.85546875" customWidth="1"/>
    <col min="7170" max="7170" width="5" customWidth="1"/>
    <col min="7171" max="7171" width="3.140625" bestFit="1" customWidth="1"/>
    <col min="7172" max="7172" width="2.85546875" bestFit="1" customWidth="1"/>
    <col min="7173" max="7173" width="4" bestFit="1" customWidth="1"/>
    <col min="7174" max="7174" width="3.140625" bestFit="1" customWidth="1"/>
    <col min="7175" max="7175" width="2.85546875" bestFit="1" customWidth="1"/>
    <col min="7176" max="7176" width="3.7109375" customWidth="1"/>
    <col min="7177" max="7177" width="3.140625" bestFit="1" customWidth="1"/>
    <col min="7178" max="7178" width="2.85546875" bestFit="1" customWidth="1"/>
    <col min="7179" max="7179" width="4" bestFit="1" customWidth="1"/>
    <col min="7180" max="7180" width="3.140625" bestFit="1" customWidth="1"/>
    <col min="7181" max="7181" width="2.85546875" bestFit="1" customWidth="1"/>
    <col min="7182" max="7182" width="4" bestFit="1" customWidth="1"/>
    <col min="7183" max="7183" width="3.7109375" customWidth="1"/>
    <col min="7184" max="7184" width="2.85546875" bestFit="1" customWidth="1"/>
    <col min="7185" max="7185" width="4" bestFit="1" customWidth="1"/>
    <col min="7186" max="7186" width="3.140625" bestFit="1" customWidth="1"/>
    <col min="7187" max="7187" width="2.85546875" bestFit="1" customWidth="1"/>
    <col min="7188" max="7188" width="4" bestFit="1" customWidth="1"/>
    <col min="7189" max="7189" width="3.140625" bestFit="1" customWidth="1"/>
    <col min="7190" max="7190" width="2.85546875" bestFit="1" customWidth="1"/>
    <col min="7191" max="7191" width="4" bestFit="1" customWidth="1"/>
    <col min="7192" max="7192" width="3.140625" bestFit="1" customWidth="1"/>
    <col min="7193" max="7193" width="2.85546875" bestFit="1" customWidth="1"/>
    <col min="7194" max="7194" width="4" bestFit="1" customWidth="1"/>
    <col min="7195" max="7195" width="3.140625" bestFit="1" customWidth="1"/>
    <col min="7196" max="7196" width="2.85546875" bestFit="1" customWidth="1"/>
    <col min="7197" max="7197" width="4" bestFit="1" customWidth="1"/>
    <col min="7198" max="7198" width="3.140625" bestFit="1" customWidth="1"/>
    <col min="7199" max="7199" width="2.85546875" bestFit="1" customWidth="1"/>
    <col min="7200" max="7200" width="3.7109375" bestFit="1" customWidth="1"/>
    <col min="7201" max="7201" width="3.140625" bestFit="1" customWidth="1"/>
    <col min="7202" max="7202" width="2.85546875" bestFit="1" customWidth="1"/>
    <col min="7203" max="7203" width="4" bestFit="1" customWidth="1"/>
    <col min="7204" max="7204" width="3.140625" bestFit="1" customWidth="1"/>
    <col min="7205" max="7205" width="2.85546875" bestFit="1" customWidth="1"/>
    <col min="7206" max="7206" width="7.5703125" bestFit="1" customWidth="1"/>
    <col min="7207" max="7207" width="7" bestFit="1" customWidth="1"/>
    <col min="7420" max="7420" width="41.7109375" customWidth="1"/>
    <col min="7421" max="7421" width="13.5703125" bestFit="1" customWidth="1"/>
    <col min="7422" max="7422" width="16" bestFit="1" customWidth="1"/>
    <col min="7423" max="7423" width="6.28515625" customWidth="1"/>
    <col min="7424" max="7424" width="4.5703125" customWidth="1"/>
    <col min="7425" max="7425" width="4.85546875" customWidth="1"/>
    <col min="7426" max="7426" width="5" customWidth="1"/>
    <col min="7427" max="7427" width="3.140625" bestFit="1" customWidth="1"/>
    <col min="7428" max="7428" width="2.85546875" bestFit="1" customWidth="1"/>
    <col min="7429" max="7429" width="4" bestFit="1" customWidth="1"/>
    <col min="7430" max="7430" width="3.140625" bestFit="1" customWidth="1"/>
    <col min="7431" max="7431" width="2.85546875" bestFit="1" customWidth="1"/>
    <col min="7432" max="7432" width="3.7109375" customWidth="1"/>
    <col min="7433" max="7433" width="3.140625" bestFit="1" customWidth="1"/>
    <col min="7434" max="7434" width="2.85546875" bestFit="1" customWidth="1"/>
    <col min="7435" max="7435" width="4" bestFit="1" customWidth="1"/>
    <col min="7436" max="7436" width="3.140625" bestFit="1" customWidth="1"/>
    <col min="7437" max="7437" width="2.85546875" bestFit="1" customWidth="1"/>
    <col min="7438" max="7438" width="4" bestFit="1" customWidth="1"/>
    <col min="7439" max="7439" width="3.7109375" customWidth="1"/>
    <col min="7440" max="7440" width="2.85546875" bestFit="1" customWidth="1"/>
    <col min="7441" max="7441" width="4" bestFit="1" customWidth="1"/>
    <col min="7442" max="7442" width="3.140625" bestFit="1" customWidth="1"/>
    <col min="7443" max="7443" width="2.85546875" bestFit="1" customWidth="1"/>
    <col min="7444" max="7444" width="4" bestFit="1" customWidth="1"/>
    <col min="7445" max="7445" width="3.140625" bestFit="1" customWidth="1"/>
    <col min="7446" max="7446" width="2.85546875" bestFit="1" customWidth="1"/>
    <col min="7447" max="7447" width="4" bestFit="1" customWidth="1"/>
    <col min="7448" max="7448" width="3.140625" bestFit="1" customWidth="1"/>
    <col min="7449" max="7449" width="2.85546875" bestFit="1" customWidth="1"/>
    <col min="7450" max="7450" width="4" bestFit="1" customWidth="1"/>
    <col min="7451" max="7451" width="3.140625" bestFit="1" customWidth="1"/>
    <col min="7452" max="7452" width="2.85546875" bestFit="1" customWidth="1"/>
    <col min="7453" max="7453" width="4" bestFit="1" customWidth="1"/>
    <col min="7454" max="7454" width="3.140625" bestFit="1" customWidth="1"/>
    <col min="7455" max="7455" width="2.85546875" bestFit="1" customWidth="1"/>
    <col min="7456" max="7456" width="3.7109375" bestFit="1" customWidth="1"/>
    <col min="7457" max="7457" width="3.140625" bestFit="1" customWidth="1"/>
    <col min="7458" max="7458" width="2.85546875" bestFit="1" customWidth="1"/>
    <col min="7459" max="7459" width="4" bestFit="1" customWidth="1"/>
    <col min="7460" max="7460" width="3.140625" bestFit="1" customWidth="1"/>
    <col min="7461" max="7461" width="2.85546875" bestFit="1" customWidth="1"/>
    <col min="7462" max="7462" width="7.5703125" bestFit="1" customWidth="1"/>
    <col min="7463" max="7463" width="7" bestFit="1" customWidth="1"/>
    <col min="7676" max="7676" width="41.7109375" customWidth="1"/>
    <col min="7677" max="7677" width="13.5703125" bestFit="1" customWidth="1"/>
    <col min="7678" max="7678" width="16" bestFit="1" customWidth="1"/>
    <col min="7679" max="7679" width="6.28515625" customWidth="1"/>
    <col min="7680" max="7680" width="4.5703125" customWidth="1"/>
    <col min="7681" max="7681" width="4.85546875" customWidth="1"/>
    <col min="7682" max="7682" width="5" customWidth="1"/>
    <col min="7683" max="7683" width="3.140625" bestFit="1" customWidth="1"/>
    <col min="7684" max="7684" width="2.85546875" bestFit="1" customWidth="1"/>
    <col min="7685" max="7685" width="4" bestFit="1" customWidth="1"/>
    <col min="7686" max="7686" width="3.140625" bestFit="1" customWidth="1"/>
    <col min="7687" max="7687" width="2.85546875" bestFit="1" customWidth="1"/>
    <col min="7688" max="7688" width="3.7109375" customWidth="1"/>
    <col min="7689" max="7689" width="3.140625" bestFit="1" customWidth="1"/>
    <col min="7690" max="7690" width="2.85546875" bestFit="1" customWidth="1"/>
    <col min="7691" max="7691" width="4" bestFit="1" customWidth="1"/>
    <col min="7692" max="7692" width="3.140625" bestFit="1" customWidth="1"/>
    <col min="7693" max="7693" width="2.85546875" bestFit="1" customWidth="1"/>
    <col min="7694" max="7694" width="4" bestFit="1" customWidth="1"/>
    <col min="7695" max="7695" width="3.7109375" customWidth="1"/>
    <col min="7696" max="7696" width="2.85546875" bestFit="1" customWidth="1"/>
    <col min="7697" max="7697" width="4" bestFit="1" customWidth="1"/>
    <col min="7698" max="7698" width="3.140625" bestFit="1" customWidth="1"/>
    <col min="7699" max="7699" width="2.85546875" bestFit="1" customWidth="1"/>
    <col min="7700" max="7700" width="4" bestFit="1" customWidth="1"/>
    <col min="7701" max="7701" width="3.140625" bestFit="1" customWidth="1"/>
    <col min="7702" max="7702" width="2.85546875" bestFit="1" customWidth="1"/>
    <col min="7703" max="7703" width="4" bestFit="1" customWidth="1"/>
    <col min="7704" max="7704" width="3.140625" bestFit="1" customWidth="1"/>
    <col min="7705" max="7705" width="2.85546875" bestFit="1" customWidth="1"/>
    <col min="7706" max="7706" width="4" bestFit="1" customWidth="1"/>
    <col min="7707" max="7707" width="3.140625" bestFit="1" customWidth="1"/>
    <col min="7708" max="7708" width="2.85546875" bestFit="1" customWidth="1"/>
    <col min="7709" max="7709" width="4" bestFit="1" customWidth="1"/>
    <col min="7710" max="7710" width="3.140625" bestFit="1" customWidth="1"/>
    <col min="7711" max="7711" width="2.85546875" bestFit="1" customWidth="1"/>
    <col min="7712" max="7712" width="3.7109375" bestFit="1" customWidth="1"/>
    <col min="7713" max="7713" width="3.140625" bestFit="1" customWidth="1"/>
    <col min="7714" max="7714" width="2.85546875" bestFit="1" customWidth="1"/>
    <col min="7715" max="7715" width="4" bestFit="1" customWidth="1"/>
    <col min="7716" max="7716" width="3.140625" bestFit="1" customWidth="1"/>
    <col min="7717" max="7717" width="2.85546875" bestFit="1" customWidth="1"/>
    <col min="7718" max="7718" width="7.5703125" bestFit="1" customWidth="1"/>
    <col min="7719" max="7719" width="7" bestFit="1" customWidth="1"/>
    <col min="7932" max="7932" width="41.7109375" customWidth="1"/>
    <col min="7933" max="7933" width="13.5703125" bestFit="1" customWidth="1"/>
    <col min="7934" max="7934" width="16" bestFit="1" customWidth="1"/>
    <col min="7935" max="7935" width="6.28515625" customWidth="1"/>
    <col min="7936" max="7936" width="4.5703125" customWidth="1"/>
    <col min="7937" max="7937" width="4.85546875" customWidth="1"/>
    <col min="7938" max="7938" width="5" customWidth="1"/>
    <col min="7939" max="7939" width="3.140625" bestFit="1" customWidth="1"/>
    <col min="7940" max="7940" width="2.85546875" bestFit="1" customWidth="1"/>
    <col min="7941" max="7941" width="4" bestFit="1" customWidth="1"/>
    <col min="7942" max="7942" width="3.140625" bestFit="1" customWidth="1"/>
    <col min="7943" max="7943" width="2.85546875" bestFit="1" customWidth="1"/>
    <col min="7944" max="7944" width="3.7109375" customWidth="1"/>
    <col min="7945" max="7945" width="3.140625" bestFit="1" customWidth="1"/>
    <col min="7946" max="7946" width="2.85546875" bestFit="1" customWidth="1"/>
    <col min="7947" max="7947" width="4" bestFit="1" customWidth="1"/>
    <col min="7948" max="7948" width="3.140625" bestFit="1" customWidth="1"/>
    <col min="7949" max="7949" width="2.85546875" bestFit="1" customWidth="1"/>
    <col min="7950" max="7950" width="4" bestFit="1" customWidth="1"/>
    <col min="7951" max="7951" width="3.7109375" customWidth="1"/>
    <col min="7952" max="7952" width="2.85546875" bestFit="1" customWidth="1"/>
    <col min="7953" max="7953" width="4" bestFit="1" customWidth="1"/>
    <col min="7954" max="7954" width="3.140625" bestFit="1" customWidth="1"/>
    <col min="7955" max="7955" width="2.85546875" bestFit="1" customWidth="1"/>
    <col min="7956" max="7956" width="4" bestFit="1" customWidth="1"/>
    <col min="7957" max="7957" width="3.140625" bestFit="1" customWidth="1"/>
    <col min="7958" max="7958" width="2.85546875" bestFit="1" customWidth="1"/>
    <col min="7959" max="7959" width="4" bestFit="1" customWidth="1"/>
    <col min="7960" max="7960" width="3.140625" bestFit="1" customWidth="1"/>
    <col min="7961" max="7961" width="2.85546875" bestFit="1" customWidth="1"/>
    <col min="7962" max="7962" width="4" bestFit="1" customWidth="1"/>
    <col min="7963" max="7963" width="3.140625" bestFit="1" customWidth="1"/>
    <col min="7964" max="7964" width="2.85546875" bestFit="1" customWidth="1"/>
    <col min="7965" max="7965" width="4" bestFit="1" customWidth="1"/>
    <col min="7966" max="7966" width="3.140625" bestFit="1" customWidth="1"/>
    <col min="7967" max="7967" width="2.85546875" bestFit="1" customWidth="1"/>
    <col min="7968" max="7968" width="3.7109375" bestFit="1" customWidth="1"/>
    <col min="7969" max="7969" width="3.140625" bestFit="1" customWidth="1"/>
    <col min="7970" max="7970" width="2.85546875" bestFit="1" customWidth="1"/>
    <col min="7971" max="7971" width="4" bestFit="1" customWidth="1"/>
    <col min="7972" max="7972" width="3.140625" bestFit="1" customWidth="1"/>
    <col min="7973" max="7973" width="2.85546875" bestFit="1" customWidth="1"/>
    <col min="7974" max="7974" width="7.5703125" bestFit="1" customWidth="1"/>
    <col min="7975" max="7975" width="7" bestFit="1" customWidth="1"/>
    <col min="8188" max="8188" width="41.7109375" customWidth="1"/>
    <col min="8189" max="8189" width="13.5703125" bestFit="1" customWidth="1"/>
    <col min="8190" max="8190" width="16" bestFit="1" customWidth="1"/>
    <col min="8191" max="8191" width="6.28515625" customWidth="1"/>
    <col min="8192" max="8192" width="4.5703125" customWidth="1"/>
    <col min="8193" max="8193" width="4.85546875" customWidth="1"/>
    <col min="8194" max="8194" width="5" customWidth="1"/>
    <col min="8195" max="8195" width="3.140625" bestFit="1" customWidth="1"/>
    <col min="8196" max="8196" width="2.85546875" bestFit="1" customWidth="1"/>
    <col min="8197" max="8197" width="4" bestFit="1" customWidth="1"/>
    <col min="8198" max="8198" width="3.140625" bestFit="1" customWidth="1"/>
    <col min="8199" max="8199" width="2.85546875" bestFit="1" customWidth="1"/>
    <col min="8200" max="8200" width="3.7109375" customWidth="1"/>
    <col min="8201" max="8201" width="3.140625" bestFit="1" customWidth="1"/>
    <col min="8202" max="8202" width="2.85546875" bestFit="1" customWidth="1"/>
    <col min="8203" max="8203" width="4" bestFit="1" customWidth="1"/>
    <col min="8204" max="8204" width="3.140625" bestFit="1" customWidth="1"/>
    <col min="8205" max="8205" width="2.85546875" bestFit="1" customWidth="1"/>
    <col min="8206" max="8206" width="4" bestFit="1" customWidth="1"/>
    <col min="8207" max="8207" width="3.7109375" customWidth="1"/>
    <col min="8208" max="8208" width="2.85546875" bestFit="1" customWidth="1"/>
    <col min="8209" max="8209" width="4" bestFit="1" customWidth="1"/>
    <col min="8210" max="8210" width="3.140625" bestFit="1" customWidth="1"/>
    <col min="8211" max="8211" width="2.85546875" bestFit="1" customWidth="1"/>
    <col min="8212" max="8212" width="4" bestFit="1" customWidth="1"/>
    <col min="8213" max="8213" width="3.140625" bestFit="1" customWidth="1"/>
    <col min="8214" max="8214" width="2.85546875" bestFit="1" customWidth="1"/>
    <col min="8215" max="8215" width="4" bestFit="1" customWidth="1"/>
    <col min="8216" max="8216" width="3.140625" bestFit="1" customWidth="1"/>
    <col min="8217" max="8217" width="2.85546875" bestFit="1" customWidth="1"/>
    <col min="8218" max="8218" width="4" bestFit="1" customWidth="1"/>
    <col min="8219" max="8219" width="3.140625" bestFit="1" customWidth="1"/>
    <col min="8220" max="8220" width="2.85546875" bestFit="1" customWidth="1"/>
    <col min="8221" max="8221" width="4" bestFit="1" customWidth="1"/>
    <col min="8222" max="8222" width="3.140625" bestFit="1" customWidth="1"/>
    <col min="8223" max="8223" width="2.85546875" bestFit="1" customWidth="1"/>
    <col min="8224" max="8224" width="3.7109375" bestFit="1" customWidth="1"/>
    <col min="8225" max="8225" width="3.140625" bestFit="1" customWidth="1"/>
    <col min="8226" max="8226" width="2.85546875" bestFit="1" customWidth="1"/>
    <col min="8227" max="8227" width="4" bestFit="1" customWidth="1"/>
    <col min="8228" max="8228" width="3.140625" bestFit="1" customWidth="1"/>
    <col min="8229" max="8229" width="2.85546875" bestFit="1" customWidth="1"/>
    <col min="8230" max="8230" width="7.5703125" bestFit="1" customWidth="1"/>
    <col min="8231" max="8231" width="7" bestFit="1" customWidth="1"/>
    <col min="8444" max="8444" width="41.7109375" customWidth="1"/>
    <col min="8445" max="8445" width="13.5703125" bestFit="1" customWidth="1"/>
    <col min="8446" max="8446" width="16" bestFit="1" customWidth="1"/>
    <col min="8447" max="8447" width="6.28515625" customWidth="1"/>
    <col min="8448" max="8448" width="4.5703125" customWidth="1"/>
    <col min="8449" max="8449" width="4.85546875" customWidth="1"/>
    <col min="8450" max="8450" width="5" customWidth="1"/>
    <col min="8451" max="8451" width="3.140625" bestFit="1" customWidth="1"/>
    <col min="8452" max="8452" width="2.85546875" bestFit="1" customWidth="1"/>
    <col min="8453" max="8453" width="4" bestFit="1" customWidth="1"/>
    <col min="8454" max="8454" width="3.140625" bestFit="1" customWidth="1"/>
    <col min="8455" max="8455" width="2.85546875" bestFit="1" customWidth="1"/>
    <col min="8456" max="8456" width="3.7109375" customWidth="1"/>
    <col min="8457" max="8457" width="3.140625" bestFit="1" customWidth="1"/>
    <col min="8458" max="8458" width="2.85546875" bestFit="1" customWidth="1"/>
    <col min="8459" max="8459" width="4" bestFit="1" customWidth="1"/>
    <col min="8460" max="8460" width="3.140625" bestFit="1" customWidth="1"/>
    <col min="8461" max="8461" width="2.85546875" bestFit="1" customWidth="1"/>
    <col min="8462" max="8462" width="4" bestFit="1" customWidth="1"/>
    <col min="8463" max="8463" width="3.7109375" customWidth="1"/>
    <col min="8464" max="8464" width="2.85546875" bestFit="1" customWidth="1"/>
    <col min="8465" max="8465" width="4" bestFit="1" customWidth="1"/>
    <col min="8466" max="8466" width="3.140625" bestFit="1" customWidth="1"/>
    <col min="8467" max="8467" width="2.85546875" bestFit="1" customWidth="1"/>
    <col min="8468" max="8468" width="4" bestFit="1" customWidth="1"/>
    <col min="8469" max="8469" width="3.140625" bestFit="1" customWidth="1"/>
    <col min="8470" max="8470" width="2.85546875" bestFit="1" customWidth="1"/>
    <col min="8471" max="8471" width="4" bestFit="1" customWidth="1"/>
    <col min="8472" max="8472" width="3.140625" bestFit="1" customWidth="1"/>
    <col min="8473" max="8473" width="2.85546875" bestFit="1" customWidth="1"/>
    <col min="8474" max="8474" width="4" bestFit="1" customWidth="1"/>
    <col min="8475" max="8475" width="3.140625" bestFit="1" customWidth="1"/>
    <col min="8476" max="8476" width="2.85546875" bestFit="1" customWidth="1"/>
    <col min="8477" max="8477" width="4" bestFit="1" customWidth="1"/>
    <col min="8478" max="8478" width="3.140625" bestFit="1" customWidth="1"/>
    <col min="8479" max="8479" width="2.85546875" bestFit="1" customWidth="1"/>
    <col min="8480" max="8480" width="3.7109375" bestFit="1" customWidth="1"/>
    <col min="8481" max="8481" width="3.140625" bestFit="1" customWidth="1"/>
    <col min="8482" max="8482" width="2.85546875" bestFit="1" customWidth="1"/>
    <col min="8483" max="8483" width="4" bestFit="1" customWidth="1"/>
    <col min="8484" max="8484" width="3.140625" bestFit="1" customWidth="1"/>
    <col min="8485" max="8485" width="2.85546875" bestFit="1" customWidth="1"/>
    <col min="8486" max="8486" width="7.5703125" bestFit="1" customWidth="1"/>
    <col min="8487" max="8487" width="7" bestFit="1" customWidth="1"/>
    <col min="8700" max="8700" width="41.7109375" customWidth="1"/>
    <col min="8701" max="8701" width="13.5703125" bestFit="1" customWidth="1"/>
    <col min="8702" max="8702" width="16" bestFit="1" customWidth="1"/>
    <col min="8703" max="8703" width="6.28515625" customWidth="1"/>
    <col min="8704" max="8704" width="4.5703125" customWidth="1"/>
    <col min="8705" max="8705" width="4.85546875" customWidth="1"/>
    <col min="8706" max="8706" width="5" customWidth="1"/>
    <col min="8707" max="8707" width="3.140625" bestFit="1" customWidth="1"/>
    <col min="8708" max="8708" width="2.85546875" bestFit="1" customWidth="1"/>
    <col min="8709" max="8709" width="4" bestFit="1" customWidth="1"/>
    <col min="8710" max="8710" width="3.140625" bestFit="1" customWidth="1"/>
    <col min="8711" max="8711" width="2.85546875" bestFit="1" customWidth="1"/>
    <col min="8712" max="8712" width="3.7109375" customWidth="1"/>
    <col min="8713" max="8713" width="3.140625" bestFit="1" customWidth="1"/>
    <col min="8714" max="8714" width="2.85546875" bestFit="1" customWidth="1"/>
    <col min="8715" max="8715" width="4" bestFit="1" customWidth="1"/>
    <col min="8716" max="8716" width="3.140625" bestFit="1" customWidth="1"/>
    <col min="8717" max="8717" width="2.85546875" bestFit="1" customWidth="1"/>
    <col min="8718" max="8718" width="4" bestFit="1" customWidth="1"/>
    <col min="8719" max="8719" width="3.7109375" customWidth="1"/>
    <col min="8720" max="8720" width="2.85546875" bestFit="1" customWidth="1"/>
    <col min="8721" max="8721" width="4" bestFit="1" customWidth="1"/>
    <col min="8722" max="8722" width="3.140625" bestFit="1" customWidth="1"/>
    <col min="8723" max="8723" width="2.85546875" bestFit="1" customWidth="1"/>
    <col min="8724" max="8724" width="4" bestFit="1" customWidth="1"/>
    <col min="8725" max="8725" width="3.140625" bestFit="1" customWidth="1"/>
    <col min="8726" max="8726" width="2.85546875" bestFit="1" customWidth="1"/>
    <col min="8727" max="8727" width="4" bestFit="1" customWidth="1"/>
    <col min="8728" max="8728" width="3.140625" bestFit="1" customWidth="1"/>
    <col min="8729" max="8729" width="2.85546875" bestFit="1" customWidth="1"/>
    <col min="8730" max="8730" width="4" bestFit="1" customWidth="1"/>
    <col min="8731" max="8731" width="3.140625" bestFit="1" customWidth="1"/>
    <col min="8732" max="8732" width="2.85546875" bestFit="1" customWidth="1"/>
    <col min="8733" max="8733" width="4" bestFit="1" customWidth="1"/>
    <col min="8734" max="8734" width="3.140625" bestFit="1" customWidth="1"/>
    <col min="8735" max="8735" width="2.85546875" bestFit="1" customWidth="1"/>
    <col min="8736" max="8736" width="3.7109375" bestFit="1" customWidth="1"/>
    <col min="8737" max="8737" width="3.140625" bestFit="1" customWidth="1"/>
    <col min="8738" max="8738" width="2.85546875" bestFit="1" customWidth="1"/>
    <col min="8739" max="8739" width="4" bestFit="1" customWidth="1"/>
    <col min="8740" max="8740" width="3.140625" bestFit="1" customWidth="1"/>
    <col min="8741" max="8741" width="2.85546875" bestFit="1" customWidth="1"/>
    <col min="8742" max="8742" width="7.5703125" bestFit="1" customWidth="1"/>
    <col min="8743" max="8743" width="7" bestFit="1" customWidth="1"/>
    <col min="8956" max="8956" width="41.7109375" customWidth="1"/>
    <col min="8957" max="8957" width="13.5703125" bestFit="1" customWidth="1"/>
    <col min="8958" max="8958" width="16" bestFit="1" customWidth="1"/>
    <col min="8959" max="8959" width="6.28515625" customWidth="1"/>
    <col min="8960" max="8960" width="4.5703125" customWidth="1"/>
    <col min="8961" max="8961" width="4.85546875" customWidth="1"/>
    <col min="8962" max="8962" width="5" customWidth="1"/>
    <col min="8963" max="8963" width="3.140625" bestFit="1" customWidth="1"/>
    <col min="8964" max="8964" width="2.85546875" bestFit="1" customWidth="1"/>
    <col min="8965" max="8965" width="4" bestFit="1" customWidth="1"/>
    <col min="8966" max="8966" width="3.140625" bestFit="1" customWidth="1"/>
    <col min="8967" max="8967" width="2.85546875" bestFit="1" customWidth="1"/>
    <col min="8968" max="8968" width="3.7109375" customWidth="1"/>
    <col min="8969" max="8969" width="3.140625" bestFit="1" customWidth="1"/>
    <col min="8970" max="8970" width="2.85546875" bestFit="1" customWidth="1"/>
    <col min="8971" max="8971" width="4" bestFit="1" customWidth="1"/>
    <col min="8972" max="8972" width="3.140625" bestFit="1" customWidth="1"/>
    <col min="8973" max="8973" width="2.85546875" bestFit="1" customWidth="1"/>
    <col min="8974" max="8974" width="4" bestFit="1" customWidth="1"/>
    <col min="8975" max="8975" width="3.7109375" customWidth="1"/>
    <col min="8976" max="8976" width="2.85546875" bestFit="1" customWidth="1"/>
    <col min="8977" max="8977" width="4" bestFit="1" customWidth="1"/>
    <col min="8978" max="8978" width="3.140625" bestFit="1" customWidth="1"/>
    <col min="8979" max="8979" width="2.85546875" bestFit="1" customWidth="1"/>
    <col min="8980" max="8980" width="4" bestFit="1" customWidth="1"/>
    <col min="8981" max="8981" width="3.140625" bestFit="1" customWidth="1"/>
    <col min="8982" max="8982" width="2.85546875" bestFit="1" customWidth="1"/>
    <col min="8983" max="8983" width="4" bestFit="1" customWidth="1"/>
    <col min="8984" max="8984" width="3.140625" bestFit="1" customWidth="1"/>
    <col min="8985" max="8985" width="2.85546875" bestFit="1" customWidth="1"/>
    <col min="8986" max="8986" width="4" bestFit="1" customWidth="1"/>
    <col min="8987" max="8987" width="3.140625" bestFit="1" customWidth="1"/>
    <col min="8988" max="8988" width="2.85546875" bestFit="1" customWidth="1"/>
    <col min="8989" max="8989" width="4" bestFit="1" customWidth="1"/>
    <col min="8990" max="8990" width="3.140625" bestFit="1" customWidth="1"/>
    <col min="8991" max="8991" width="2.85546875" bestFit="1" customWidth="1"/>
    <col min="8992" max="8992" width="3.7109375" bestFit="1" customWidth="1"/>
    <col min="8993" max="8993" width="3.140625" bestFit="1" customWidth="1"/>
    <col min="8994" max="8994" width="2.85546875" bestFit="1" customWidth="1"/>
    <col min="8995" max="8995" width="4" bestFit="1" customWidth="1"/>
    <col min="8996" max="8996" width="3.140625" bestFit="1" customWidth="1"/>
    <col min="8997" max="8997" width="2.85546875" bestFit="1" customWidth="1"/>
    <col min="8998" max="8998" width="7.5703125" bestFit="1" customWidth="1"/>
    <col min="8999" max="8999" width="7" bestFit="1" customWidth="1"/>
    <col min="9212" max="9212" width="41.7109375" customWidth="1"/>
    <col min="9213" max="9213" width="13.5703125" bestFit="1" customWidth="1"/>
    <col min="9214" max="9214" width="16" bestFit="1" customWidth="1"/>
    <col min="9215" max="9215" width="6.28515625" customWidth="1"/>
    <col min="9216" max="9216" width="4.5703125" customWidth="1"/>
    <col min="9217" max="9217" width="4.85546875" customWidth="1"/>
    <col min="9218" max="9218" width="5" customWidth="1"/>
    <col min="9219" max="9219" width="3.140625" bestFit="1" customWidth="1"/>
    <col min="9220" max="9220" width="2.85546875" bestFit="1" customWidth="1"/>
    <col min="9221" max="9221" width="4" bestFit="1" customWidth="1"/>
    <col min="9222" max="9222" width="3.140625" bestFit="1" customWidth="1"/>
    <col min="9223" max="9223" width="2.85546875" bestFit="1" customWidth="1"/>
    <col min="9224" max="9224" width="3.7109375" customWidth="1"/>
    <col min="9225" max="9225" width="3.140625" bestFit="1" customWidth="1"/>
    <col min="9226" max="9226" width="2.85546875" bestFit="1" customWidth="1"/>
    <col min="9227" max="9227" width="4" bestFit="1" customWidth="1"/>
    <col min="9228" max="9228" width="3.140625" bestFit="1" customWidth="1"/>
    <col min="9229" max="9229" width="2.85546875" bestFit="1" customWidth="1"/>
    <col min="9230" max="9230" width="4" bestFit="1" customWidth="1"/>
    <col min="9231" max="9231" width="3.7109375" customWidth="1"/>
    <col min="9232" max="9232" width="2.85546875" bestFit="1" customWidth="1"/>
    <col min="9233" max="9233" width="4" bestFit="1" customWidth="1"/>
    <col min="9234" max="9234" width="3.140625" bestFit="1" customWidth="1"/>
    <col min="9235" max="9235" width="2.85546875" bestFit="1" customWidth="1"/>
    <col min="9236" max="9236" width="4" bestFit="1" customWidth="1"/>
    <col min="9237" max="9237" width="3.140625" bestFit="1" customWidth="1"/>
    <col min="9238" max="9238" width="2.85546875" bestFit="1" customWidth="1"/>
    <col min="9239" max="9239" width="4" bestFit="1" customWidth="1"/>
    <col min="9240" max="9240" width="3.140625" bestFit="1" customWidth="1"/>
    <col min="9241" max="9241" width="2.85546875" bestFit="1" customWidth="1"/>
    <col min="9242" max="9242" width="4" bestFit="1" customWidth="1"/>
    <col min="9243" max="9243" width="3.140625" bestFit="1" customWidth="1"/>
    <col min="9244" max="9244" width="2.85546875" bestFit="1" customWidth="1"/>
    <col min="9245" max="9245" width="4" bestFit="1" customWidth="1"/>
    <col min="9246" max="9246" width="3.140625" bestFit="1" customWidth="1"/>
    <col min="9247" max="9247" width="2.85546875" bestFit="1" customWidth="1"/>
    <col min="9248" max="9248" width="3.7109375" bestFit="1" customWidth="1"/>
    <col min="9249" max="9249" width="3.140625" bestFit="1" customWidth="1"/>
    <col min="9250" max="9250" width="2.85546875" bestFit="1" customWidth="1"/>
    <col min="9251" max="9251" width="4" bestFit="1" customWidth="1"/>
    <col min="9252" max="9252" width="3.140625" bestFit="1" customWidth="1"/>
    <col min="9253" max="9253" width="2.85546875" bestFit="1" customWidth="1"/>
    <col min="9254" max="9254" width="7.5703125" bestFit="1" customWidth="1"/>
    <col min="9255" max="9255" width="7" bestFit="1" customWidth="1"/>
    <col min="9468" max="9468" width="41.7109375" customWidth="1"/>
    <col min="9469" max="9469" width="13.5703125" bestFit="1" customWidth="1"/>
    <col min="9470" max="9470" width="16" bestFit="1" customWidth="1"/>
    <col min="9471" max="9471" width="6.28515625" customWidth="1"/>
    <col min="9472" max="9472" width="4.5703125" customWidth="1"/>
    <col min="9473" max="9473" width="4.85546875" customWidth="1"/>
    <col min="9474" max="9474" width="5" customWidth="1"/>
    <col min="9475" max="9475" width="3.140625" bestFit="1" customWidth="1"/>
    <col min="9476" max="9476" width="2.85546875" bestFit="1" customWidth="1"/>
    <col min="9477" max="9477" width="4" bestFit="1" customWidth="1"/>
    <col min="9478" max="9478" width="3.140625" bestFit="1" customWidth="1"/>
    <col min="9479" max="9479" width="2.85546875" bestFit="1" customWidth="1"/>
    <col min="9480" max="9480" width="3.7109375" customWidth="1"/>
    <col min="9481" max="9481" width="3.140625" bestFit="1" customWidth="1"/>
    <col min="9482" max="9482" width="2.85546875" bestFit="1" customWidth="1"/>
    <col min="9483" max="9483" width="4" bestFit="1" customWidth="1"/>
    <col min="9484" max="9484" width="3.140625" bestFit="1" customWidth="1"/>
    <col min="9485" max="9485" width="2.85546875" bestFit="1" customWidth="1"/>
    <col min="9486" max="9486" width="4" bestFit="1" customWidth="1"/>
    <col min="9487" max="9487" width="3.7109375" customWidth="1"/>
    <col min="9488" max="9488" width="2.85546875" bestFit="1" customWidth="1"/>
    <col min="9489" max="9489" width="4" bestFit="1" customWidth="1"/>
    <col min="9490" max="9490" width="3.140625" bestFit="1" customWidth="1"/>
    <col min="9491" max="9491" width="2.85546875" bestFit="1" customWidth="1"/>
    <col min="9492" max="9492" width="4" bestFit="1" customWidth="1"/>
    <col min="9493" max="9493" width="3.140625" bestFit="1" customWidth="1"/>
    <col min="9494" max="9494" width="2.85546875" bestFit="1" customWidth="1"/>
    <col min="9495" max="9495" width="4" bestFit="1" customWidth="1"/>
    <col min="9496" max="9496" width="3.140625" bestFit="1" customWidth="1"/>
    <col min="9497" max="9497" width="2.85546875" bestFit="1" customWidth="1"/>
    <col min="9498" max="9498" width="4" bestFit="1" customWidth="1"/>
    <col min="9499" max="9499" width="3.140625" bestFit="1" customWidth="1"/>
    <col min="9500" max="9500" width="2.85546875" bestFit="1" customWidth="1"/>
    <col min="9501" max="9501" width="4" bestFit="1" customWidth="1"/>
    <col min="9502" max="9502" width="3.140625" bestFit="1" customWidth="1"/>
    <col min="9503" max="9503" width="2.85546875" bestFit="1" customWidth="1"/>
    <col min="9504" max="9504" width="3.7109375" bestFit="1" customWidth="1"/>
    <col min="9505" max="9505" width="3.140625" bestFit="1" customWidth="1"/>
    <col min="9506" max="9506" width="2.85546875" bestFit="1" customWidth="1"/>
    <col min="9507" max="9507" width="4" bestFit="1" customWidth="1"/>
    <col min="9508" max="9508" width="3.140625" bestFit="1" customWidth="1"/>
    <col min="9509" max="9509" width="2.85546875" bestFit="1" customWidth="1"/>
    <col min="9510" max="9510" width="7.5703125" bestFit="1" customWidth="1"/>
    <col min="9511" max="9511" width="7" bestFit="1" customWidth="1"/>
    <col min="9724" max="9724" width="41.7109375" customWidth="1"/>
    <col min="9725" max="9725" width="13.5703125" bestFit="1" customWidth="1"/>
    <col min="9726" max="9726" width="16" bestFit="1" customWidth="1"/>
    <col min="9727" max="9727" width="6.28515625" customWidth="1"/>
    <col min="9728" max="9728" width="4.5703125" customWidth="1"/>
    <col min="9729" max="9729" width="4.85546875" customWidth="1"/>
    <col min="9730" max="9730" width="5" customWidth="1"/>
    <col min="9731" max="9731" width="3.140625" bestFit="1" customWidth="1"/>
    <col min="9732" max="9732" width="2.85546875" bestFit="1" customWidth="1"/>
    <col min="9733" max="9733" width="4" bestFit="1" customWidth="1"/>
    <col min="9734" max="9734" width="3.140625" bestFit="1" customWidth="1"/>
    <col min="9735" max="9735" width="2.85546875" bestFit="1" customWidth="1"/>
    <col min="9736" max="9736" width="3.7109375" customWidth="1"/>
    <col min="9737" max="9737" width="3.140625" bestFit="1" customWidth="1"/>
    <col min="9738" max="9738" width="2.85546875" bestFit="1" customWidth="1"/>
    <col min="9739" max="9739" width="4" bestFit="1" customWidth="1"/>
    <col min="9740" max="9740" width="3.140625" bestFit="1" customWidth="1"/>
    <col min="9741" max="9741" width="2.85546875" bestFit="1" customWidth="1"/>
    <col min="9742" max="9742" width="4" bestFit="1" customWidth="1"/>
    <col min="9743" max="9743" width="3.7109375" customWidth="1"/>
    <col min="9744" max="9744" width="2.85546875" bestFit="1" customWidth="1"/>
    <col min="9745" max="9745" width="4" bestFit="1" customWidth="1"/>
    <col min="9746" max="9746" width="3.140625" bestFit="1" customWidth="1"/>
    <col min="9747" max="9747" width="2.85546875" bestFit="1" customWidth="1"/>
    <col min="9748" max="9748" width="4" bestFit="1" customWidth="1"/>
    <col min="9749" max="9749" width="3.140625" bestFit="1" customWidth="1"/>
    <col min="9750" max="9750" width="2.85546875" bestFit="1" customWidth="1"/>
    <col min="9751" max="9751" width="4" bestFit="1" customWidth="1"/>
    <col min="9752" max="9752" width="3.140625" bestFit="1" customWidth="1"/>
    <col min="9753" max="9753" width="2.85546875" bestFit="1" customWidth="1"/>
    <col min="9754" max="9754" width="4" bestFit="1" customWidth="1"/>
    <col min="9755" max="9755" width="3.140625" bestFit="1" customWidth="1"/>
    <col min="9756" max="9756" width="2.85546875" bestFit="1" customWidth="1"/>
    <col min="9757" max="9757" width="4" bestFit="1" customWidth="1"/>
    <col min="9758" max="9758" width="3.140625" bestFit="1" customWidth="1"/>
    <col min="9759" max="9759" width="2.85546875" bestFit="1" customWidth="1"/>
    <col min="9760" max="9760" width="3.7109375" bestFit="1" customWidth="1"/>
    <col min="9761" max="9761" width="3.140625" bestFit="1" customWidth="1"/>
    <col min="9762" max="9762" width="2.85546875" bestFit="1" customWidth="1"/>
    <col min="9763" max="9763" width="4" bestFit="1" customWidth="1"/>
    <col min="9764" max="9764" width="3.140625" bestFit="1" customWidth="1"/>
    <col min="9765" max="9765" width="2.85546875" bestFit="1" customWidth="1"/>
    <col min="9766" max="9766" width="7.5703125" bestFit="1" customWidth="1"/>
    <col min="9767" max="9767" width="7" bestFit="1" customWidth="1"/>
    <col min="9980" max="9980" width="41.7109375" customWidth="1"/>
    <col min="9981" max="9981" width="13.5703125" bestFit="1" customWidth="1"/>
    <col min="9982" max="9982" width="16" bestFit="1" customWidth="1"/>
    <col min="9983" max="9983" width="6.28515625" customWidth="1"/>
    <col min="9984" max="9984" width="4.5703125" customWidth="1"/>
    <col min="9985" max="9985" width="4.85546875" customWidth="1"/>
    <col min="9986" max="9986" width="5" customWidth="1"/>
    <col min="9987" max="9987" width="3.140625" bestFit="1" customWidth="1"/>
    <col min="9988" max="9988" width="2.85546875" bestFit="1" customWidth="1"/>
    <col min="9989" max="9989" width="4" bestFit="1" customWidth="1"/>
    <col min="9990" max="9990" width="3.140625" bestFit="1" customWidth="1"/>
    <col min="9991" max="9991" width="2.85546875" bestFit="1" customWidth="1"/>
    <col min="9992" max="9992" width="3.7109375" customWidth="1"/>
    <col min="9993" max="9993" width="3.140625" bestFit="1" customWidth="1"/>
    <col min="9994" max="9994" width="2.85546875" bestFit="1" customWidth="1"/>
    <col min="9995" max="9995" width="4" bestFit="1" customWidth="1"/>
    <col min="9996" max="9996" width="3.140625" bestFit="1" customWidth="1"/>
    <col min="9997" max="9997" width="2.85546875" bestFit="1" customWidth="1"/>
    <col min="9998" max="9998" width="4" bestFit="1" customWidth="1"/>
    <col min="9999" max="9999" width="3.7109375" customWidth="1"/>
    <col min="10000" max="10000" width="2.85546875" bestFit="1" customWidth="1"/>
    <col min="10001" max="10001" width="4" bestFit="1" customWidth="1"/>
    <col min="10002" max="10002" width="3.140625" bestFit="1" customWidth="1"/>
    <col min="10003" max="10003" width="2.85546875" bestFit="1" customWidth="1"/>
    <col min="10004" max="10004" width="4" bestFit="1" customWidth="1"/>
    <col min="10005" max="10005" width="3.140625" bestFit="1" customWidth="1"/>
    <col min="10006" max="10006" width="2.85546875" bestFit="1" customWidth="1"/>
    <col min="10007" max="10007" width="4" bestFit="1" customWidth="1"/>
    <col min="10008" max="10008" width="3.140625" bestFit="1" customWidth="1"/>
    <col min="10009" max="10009" width="2.85546875" bestFit="1" customWidth="1"/>
    <col min="10010" max="10010" width="4" bestFit="1" customWidth="1"/>
    <col min="10011" max="10011" width="3.140625" bestFit="1" customWidth="1"/>
    <col min="10012" max="10012" width="2.85546875" bestFit="1" customWidth="1"/>
    <col min="10013" max="10013" width="4" bestFit="1" customWidth="1"/>
    <col min="10014" max="10014" width="3.140625" bestFit="1" customWidth="1"/>
    <col min="10015" max="10015" width="2.85546875" bestFit="1" customWidth="1"/>
    <col min="10016" max="10016" width="3.7109375" bestFit="1" customWidth="1"/>
    <col min="10017" max="10017" width="3.140625" bestFit="1" customWidth="1"/>
    <col min="10018" max="10018" width="2.85546875" bestFit="1" customWidth="1"/>
    <col min="10019" max="10019" width="4" bestFit="1" customWidth="1"/>
    <col min="10020" max="10020" width="3.140625" bestFit="1" customWidth="1"/>
    <col min="10021" max="10021" width="2.85546875" bestFit="1" customWidth="1"/>
    <col min="10022" max="10022" width="7.5703125" bestFit="1" customWidth="1"/>
    <col min="10023" max="10023" width="7" bestFit="1" customWidth="1"/>
    <col min="10236" max="10236" width="41.7109375" customWidth="1"/>
    <col min="10237" max="10237" width="13.5703125" bestFit="1" customWidth="1"/>
    <col min="10238" max="10238" width="16" bestFit="1" customWidth="1"/>
    <col min="10239" max="10239" width="6.28515625" customWidth="1"/>
    <col min="10240" max="10240" width="4.5703125" customWidth="1"/>
    <col min="10241" max="10241" width="4.85546875" customWidth="1"/>
    <col min="10242" max="10242" width="5" customWidth="1"/>
    <col min="10243" max="10243" width="3.140625" bestFit="1" customWidth="1"/>
    <col min="10244" max="10244" width="2.85546875" bestFit="1" customWidth="1"/>
    <col min="10245" max="10245" width="4" bestFit="1" customWidth="1"/>
    <col min="10246" max="10246" width="3.140625" bestFit="1" customWidth="1"/>
    <col min="10247" max="10247" width="2.85546875" bestFit="1" customWidth="1"/>
    <col min="10248" max="10248" width="3.7109375" customWidth="1"/>
    <col min="10249" max="10249" width="3.140625" bestFit="1" customWidth="1"/>
    <col min="10250" max="10250" width="2.85546875" bestFit="1" customWidth="1"/>
    <col min="10251" max="10251" width="4" bestFit="1" customWidth="1"/>
    <col min="10252" max="10252" width="3.140625" bestFit="1" customWidth="1"/>
    <col min="10253" max="10253" width="2.85546875" bestFit="1" customWidth="1"/>
    <col min="10254" max="10254" width="4" bestFit="1" customWidth="1"/>
    <col min="10255" max="10255" width="3.7109375" customWidth="1"/>
    <col min="10256" max="10256" width="2.85546875" bestFit="1" customWidth="1"/>
    <col min="10257" max="10257" width="4" bestFit="1" customWidth="1"/>
    <col min="10258" max="10258" width="3.140625" bestFit="1" customWidth="1"/>
    <col min="10259" max="10259" width="2.85546875" bestFit="1" customWidth="1"/>
    <col min="10260" max="10260" width="4" bestFit="1" customWidth="1"/>
    <col min="10261" max="10261" width="3.140625" bestFit="1" customWidth="1"/>
    <col min="10262" max="10262" width="2.85546875" bestFit="1" customWidth="1"/>
    <col min="10263" max="10263" width="4" bestFit="1" customWidth="1"/>
    <col min="10264" max="10264" width="3.140625" bestFit="1" customWidth="1"/>
    <col min="10265" max="10265" width="2.85546875" bestFit="1" customWidth="1"/>
    <col min="10266" max="10266" width="4" bestFit="1" customWidth="1"/>
    <col min="10267" max="10267" width="3.140625" bestFit="1" customWidth="1"/>
    <col min="10268" max="10268" width="2.85546875" bestFit="1" customWidth="1"/>
    <col min="10269" max="10269" width="4" bestFit="1" customWidth="1"/>
    <col min="10270" max="10270" width="3.140625" bestFit="1" customWidth="1"/>
    <col min="10271" max="10271" width="2.85546875" bestFit="1" customWidth="1"/>
    <col min="10272" max="10272" width="3.7109375" bestFit="1" customWidth="1"/>
    <col min="10273" max="10273" width="3.140625" bestFit="1" customWidth="1"/>
    <col min="10274" max="10274" width="2.85546875" bestFit="1" customWidth="1"/>
    <col min="10275" max="10275" width="4" bestFit="1" customWidth="1"/>
    <col min="10276" max="10276" width="3.140625" bestFit="1" customWidth="1"/>
    <col min="10277" max="10277" width="2.85546875" bestFit="1" customWidth="1"/>
    <col min="10278" max="10278" width="7.5703125" bestFit="1" customWidth="1"/>
    <col min="10279" max="10279" width="7" bestFit="1" customWidth="1"/>
    <col min="10492" max="10492" width="41.7109375" customWidth="1"/>
    <col min="10493" max="10493" width="13.5703125" bestFit="1" customWidth="1"/>
    <col min="10494" max="10494" width="16" bestFit="1" customWidth="1"/>
    <col min="10495" max="10495" width="6.28515625" customWidth="1"/>
    <col min="10496" max="10496" width="4.5703125" customWidth="1"/>
    <col min="10497" max="10497" width="4.85546875" customWidth="1"/>
    <col min="10498" max="10498" width="5" customWidth="1"/>
    <col min="10499" max="10499" width="3.140625" bestFit="1" customWidth="1"/>
    <col min="10500" max="10500" width="2.85546875" bestFit="1" customWidth="1"/>
    <col min="10501" max="10501" width="4" bestFit="1" customWidth="1"/>
    <col min="10502" max="10502" width="3.140625" bestFit="1" customWidth="1"/>
    <col min="10503" max="10503" width="2.85546875" bestFit="1" customWidth="1"/>
    <col min="10504" max="10504" width="3.7109375" customWidth="1"/>
    <col min="10505" max="10505" width="3.140625" bestFit="1" customWidth="1"/>
    <col min="10506" max="10506" width="2.85546875" bestFit="1" customWidth="1"/>
    <col min="10507" max="10507" width="4" bestFit="1" customWidth="1"/>
    <col min="10508" max="10508" width="3.140625" bestFit="1" customWidth="1"/>
    <col min="10509" max="10509" width="2.85546875" bestFit="1" customWidth="1"/>
    <col min="10510" max="10510" width="4" bestFit="1" customWidth="1"/>
    <col min="10511" max="10511" width="3.7109375" customWidth="1"/>
    <col min="10512" max="10512" width="2.85546875" bestFit="1" customWidth="1"/>
    <col min="10513" max="10513" width="4" bestFit="1" customWidth="1"/>
    <col min="10514" max="10514" width="3.140625" bestFit="1" customWidth="1"/>
    <col min="10515" max="10515" width="2.85546875" bestFit="1" customWidth="1"/>
    <col min="10516" max="10516" width="4" bestFit="1" customWidth="1"/>
    <col min="10517" max="10517" width="3.140625" bestFit="1" customWidth="1"/>
    <col min="10518" max="10518" width="2.85546875" bestFit="1" customWidth="1"/>
    <col min="10519" max="10519" width="4" bestFit="1" customWidth="1"/>
    <col min="10520" max="10520" width="3.140625" bestFit="1" customWidth="1"/>
    <col min="10521" max="10521" width="2.85546875" bestFit="1" customWidth="1"/>
    <col min="10522" max="10522" width="4" bestFit="1" customWidth="1"/>
    <col min="10523" max="10523" width="3.140625" bestFit="1" customWidth="1"/>
    <col min="10524" max="10524" width="2.85546875" bestFit="1" customWidth="1"/>
    <col min="10525" max="10525" width="4" bestFit="1" customWidth="1"/>
    <col min="10526" max="10526" width="3.140625" bestFit="1" customWidth="1"/>
    <col min="10527" max="10527" width="2.85546875" bestFit="1" customWidth="1"/>
    <col min="10528" max="10528" width="3.7109375" bestFit="1" customWidth="1"/>
    <col min="10529" max="10529" width="3.140625" bestFit="1" customWidth="1"/>
    <col min="10530" max="10530" width="2.85546875" bestFit="1" customWidth="1"/>
    <col min="10531" max="10531" width="4" bestFit="1" customWidth="1"/>
    <col min="10532" max="10532" width="3.140625" bestFit="1" customWidth="1"/>
    <col min="10533" max="10533" width="2.85546875" bestFit="1" customWidth="1"/>
    <col min="10534" max="10534" width="7.5703125" bestFit="1" customWidth="1"/>
    <col min="10535" max="10535" width="7" bestFit="1" customWidth="1"/>
    <col min="10748" max="10748" width="41.7109375" customWidth="1"/>
    <col min="10749" max="10749" width="13.5703125" bestFit="1" customWidth="1"/>
    <col min="10750" max="10750" width="16" bestFit="1" customWidth="1"/>
    <col min="10751" max="10751" width="6.28515625" customWidth="1"/>
    <col min="10752" max="10752" width="4.5703125" customWidth="1"/>
    <col min="10753" max="10753" width="4.85546875" customWidth="1"/>
    <col min="10754" max="10754" width="5" customWidth="1"/>
    <col min="10755" max="10755" width="3.140625" bestFit="1" customWidth="1"/>
    <col min="10756" max="10756" width="2.85546875" bestFit="1" customWidth="1"/>
    <col min="10757" max="10757" width="4" bestFit="1" customWidth="1"/>
    <col min="10758" max="10758" width="3.140625" bestFit="1" customWidth="1"/>
    <col min="10759" max="10759" width="2.85546875" bestFit="1" customWidth="1"/>
    <col min="10760" max="10760" width="3.7109375" customWidth="1"/>
    <col min="10761" max="10761" width="3.140625" bestFit="1" customWidth="1"/>
    <col min="10762" max="10762" width="2.85546875" bestFit="1" customWidth="1"/>
    <col min="10763" max="10763" width="4" bestFit="1" customWidth="1"/>
    <col min="10764" max="10764" width="3.140625" bestFit="1" customWidth="1"/>
    <col min="10765" max="10765" width="2.85546875" bestFit="1" customWidth="1"/>
    <col min="10766" max="10766" width="4" bestFit="1" customWidth="1"/>
    <col min="10767" max="10767" width="3.7109375" customWidth="1"/>
    <col min="10768" max="10768" width="2.85546875" bestFit="1" customWidth="1"/>
    <col min="10769" max="10769" width="4" bestFit="1" customWidth="1"/>
    <col min="10770" max="10770" width="3.140625" bestFit="1" customWidth="1"/>
    <col min="10771" max="10771" width="2.85546875" bestFit="1" customWidth="1"/>
    <col min="10772" max="10772" width="4" bestFit="1" customWidth="1"/>
    <col min="10773" max="10773" width="3.140625" bestFit="1" customWidth="1"/>
    <col min="10774" max="10774" width="2.85546875" bestFit="1" customWidth="1"/>
    <col min="10775" max="10775" width="4" bestFit="1" customWidth="1"/>
    <col min="10776" max="10776" width="3.140625" bestFit="1" customWidth="1"/>
    <col min="10777" max="10777" width="2.85546875" bestFit="1" customWidth="1"/>
    <col min="10778" max="10778" width="4" bestFit="1" customWidth="1"/>
    <col min="10779" max="10779" width="3.140625" bestFit="1" customWidth="1"/>
    <col min="10780" max="10780" width="2.85546875" bestFit="1" customWidth="1"/>
    <col min="10781" max="10781" width="4" bestFit="1" customWidth="1"/>
    <col min="10782" max="10782" width="3.140625" bestFit="1" customWidth="1"/>
    <col min="10783" max="10783" width="2.85546875" bestFit="1" customWidth="1"/>
    <col min="10784" max="10784" width="3.7109375" bestFit="1" customWidth="1"/>
    <col min="10785" max="10785" width="3.140625" bestFit="1" customWidth="1"/>
    <col min="10786" max="10786" width="2.85546875" bestFit="1" customWidth="1"/>
    <col min="10787" max="10787" width="4" bestFit="1" customWidth="1"/>
    <col min="10788" max="10788" width="3.140625" bestFit="1" customWidth="1"/>
    <col min="10789" max="10789" width="2.85546875" bestFit="1" customWidth="1"/>
    <col min="10790" max="10790" width="7.5703125" bestFit="1" customWidth="1"/>
    <col min="10791" max="10791" width="7" bestFit="1" customWidth="1"/>
    <col min="11004" max="11004" width="41.7109375" customWidth="1"/>
    <col min="11005" max="11005" width="13.5703125" bestFit="1" customWidth="1"/>
    <col min="11006" max="11006" width="16" bestFit="1" customWidth="1"/>
    <col min="11007" max="11007" width="6.28515625" customWidth="1"/>
    <col min="11008" max="11008" width="4.5703125" customWidth="1"/>
    <col min="11009" max="11009" width="4.85546875" customWidth="1"/>
    <col min="11010" max="11010" width="5" customWidth="1"/>
    <col min="11011" max="11011" width="3.140625" bestFit="1" customWidth="1"/>
    <col min="11012" max="11012" width="2.85546875" bestFit="1" customWidth="1"/>
    <col min="11013" max="11013" width="4" bestFit="1" customWidth="1"/>
    <col min="11014" max="11014" width="3.140625" bestFit="1" customWidth="1"/>
    <col min="11015" max="11015" width="2.85546875" bestFit="1" customWidth="1"/>
    <col min="11016" max="11016" width="3.7109375" customWidth="1"/>
    <col min="11017" max="11017" width="3.140625" bestFit="1" customWidth="1"/>
    <col min="11018" max="11018" width="2.85546875" bestFit="1" customWidth="1"/>
    <col min="11019" max="11019" width="4" bestFit="1" customWidth="1"/>
    <col min="11020" max="11020" width="3.140625" bestFit="1" customWidth="1"/>
    <col min="11021" max="11021" width="2.85546875" bestFit="1" customWidth="1"/>
    <col min="11022" max="11022" width="4" bestFit="1" customWidth="1"/>
    <col min="11023" max="11023" width="3.7109375" customWidth="1"/>
    <col min="11024" max="11024" width="2.85546875" bestFit="1" customWidth="1"/>
    <col min="11025" max="11025" width="4" bestFit="1" customWidth="1"/>
    <col min="11026" max="11026" width="3.140625" bestFit="1" customWidth="1"/>
    <col min="11027" max="11027" width="2.85546875" bestFit="1" customWidth="1"/>
    <col min="11028" max="11028" width="4" bestFit="1" customWidth="1"/>
    <col min="11029" max="11029" width="3.140625" bestFit="1" customWidth="1"/>
    <col min="11030" max="11030" width="2.85546875" bestFit="1" customWidth="1"/>
    <col min="11031" max="11031" width="4" bestFit="1" customWidth="1"/>
    <col min="11032" max="11032" width="3.140625" bestFit="1" customWidth="1"/>
    <col min="11033" max="11033" width="2.85546875" bestFit="1" customWidth="1"/>
    <col min="11034" max="11034" width="4" bestFit="1" customWidth="1"/>
    <col min="11035" max="11035" width="3.140625" bestFit="1" customWidth="1"/>
    <col min="11036" max="11036" width="2.85546875" bestFit="1" customWidth="1"/>
    <col min="11037" max="11037" width="4" bestFit="1" customWidth="1"/>
    <col min="11038" max="11038" width="3.140625" bestFit="1" customWidth="1"/>
    <col min="11039" max="11039" width="2.85546875" bestFit="1" customWidth="1"/>
    <col min="11040" max="11040" width="3.7109375" bestFit="1" customWidth="1"/>
    <col min="11041" max="11041" width="3.140625" bestFit="1" customWidth="1"/>
    <col min="11042" max="11042" width="2.85546875" bestFit="1" customWidth="1"/>
    <col min="11043" max="11043" width="4" bestFit="1" customWidth="1"/>
    <col min="11044" max="11044" width="3.140625" bestFit="1" customWidth="1"/>
    <col min="11045" max="11045" width="2.85546875" bestFit="1" customWidth="1"/>
    <col min="11046" max="11046" width="7.5703125" bestFit="1" customWidth="1"/>
    <col min="11047" max="11047" width="7" bestFit="1" customWidth="1"/>
    <col min="11260" max="11260" width="41.7109375" customWidth="1"/>
    <col min="11261" max="11261" width="13.5703125" bestFit="1" customWidth="1"/>
    <col min="11262" max="11262" width="16" bestFit="1" customWidth="1"/>
    <col min="11263" max="11263" width="6.28515625" customWidth="1"/>
    <col min="11264" max="11264" width="4.5703125" customWidth="1"/>
    <col min="11265" max="11265" width="4.85546875" customWidth="1"/>
    <col min="11266" max="11266" width="5" customWidth="1"/>
    <col min="11267" max="11267" width="3.140625" bestFit="1" customWidth="1"/>
    <col min="11268" max="11268" width="2.85546875" bestFit="1" customWidth="1"/>
    <col min="11269" max="11269" width="4" bestFit="1" customWidth="1"/>
    <col min="11270" max="11270" width="3.140625" bestFit="1" customWidth="1"/>
    <col min="11271" max="11271" width="2.85546875" bestFit="1" customWidth="1"/>
    <col min="11272" max="11272" width="3.7109375" customWidth="1"/>
    <col min="11273" max="11273" width="3.140625" bestFit="1" customWidth="1"/>
    <col min="11274" max="11274" width="2.85546875" bestFit="1" customWidth="1"/>
    <col min="11275" max="11275" width="4" bestFit="1" customWidth="1"/>
    <col min="11276" max="11276" width="3.140625" bestFit="1" customWidth="1"/>
    <col min="11277" max="11277" width="2.85546875" bestFit="1" customWidth="1"/>
    <col min="11278" max="11278" width="4" bestFit="1" customWidth="1"/>
    <col min="11279" max="11279" width="3.7109375" customWidth="1"/>
    <col min="11280" max="11280" width="2.85546875" bestFit="1" customWidth="1"/>
    <col min="11281" max="11281" width="4" bestFit="1" customWidth="1"/>
    <col min="11282" max="11282" width="3.140625" bestFit="1" customWidth="1"/>
    <col min="11283" max="11283" width="2.85546875" bestFit="1" customWidth="1"/>
    <col min="11284" max="11284" width="4" bestFit="1" customWidth="1"/>
    <col min="11285" max="11285" width="3.140625" bestFit="1" customWidth="1"/>
    <col min="11286" max="11286" width="2.85546875" bestFit="1" customWidth="1"/>
    <col min="11287" max="11287" width="4" bestFit="1" customWidth="1"/>
    <col min="11288" max="11288" width="3.140625" bestFit="1" customWidth="1"/>
    <col min="11289" max="11289" width="2.85546875" bestFit="1" customWidth="1"/>
    <col min="11290" max="11290" width="4" bestFit="1" customWidth="1"/>
    <col min="11291" max="11291" width="3.140625" bestFit="1" customWidth="1"/>
    <col min="11292" max="11292" width="2.85546875" bestFit="1" customWidth="1"/>
    <col min="11293" max="11293" width="4" bestFit="1" customWidth="1"/>
    <col min="11294" max="11294" width="3.140625" bestFit="1" customWidth="1"/>
    <col min="11295" max="11295" width="2.85546875" bestFit="1" customWidth="1"/>
    <col min="11296" max="11296" width="3.7109375" bestFit="1" customWidth="1"/>
    <col min="11297" max="11297" width="3.140625" bestFit="1" customWidth="1"/>
    <col min="11298" max="11298" width="2.85546875" bestFit="1" customWidth="1"/>
    <col min="11299" max="11299" width="4" bestFit="1" customWidth="1"/>
    <col min="11300" max="11300" width="3.140625" bestFit="1" customWidth="1"/>
    <col min="11301" max="11301" width="2.85546875" bestFit="1" customWidth="1"/>
    <col min="11302" max="11302" width="7.5703125" bestFit="1" customWidth="1"/>
    <col min="11303" max="11303" width="7" bestFit="1" customWidth="1"/>
    <col min="11516" max="11516" width="41.7109375" customWidth="1"/>
    <col min="11517" max="11517" width="13.5703125" bestFit="1" customWidth="1"/>
    <col min="11518" max="11518" width="16" bestFit="1" customWidth="1"/>
    <col min="11519" max="11519" width="6.28515625" customWidth="1"/>
    <col min="11520" max="11520" width="4.5703125" customWidth="1"/>
    <col min="11521" max="11521" width="4.85546875" customWidth="1"/>
    <col min="11522" max="11522" width="5" customWidth="1"/>
    <col min="11523" max="11523" width="3.140625" bestFit="1" customWidth="1"/>
    <col min="11524" max="11524" width="2.85546875" bestFit="1" customWidth="1"/>
    <col min="11525" max="11525" width="4" bestFit="1" customWidth="1"/>
    <col min="11526" max="11526" width="3.140625" bestFit="1" customWidth="1"/>
    <col min="11527" max="11527" width="2.85546875" bestFit="1" customWidth="1"/>
    <col min="11528" max="11528" width="3.7109375" customWidth="1"/>
    <col min="11529" max="11529" width="3.140625" bestFit="1" customWidth="1"/>
    <col min="11530" max="11530" width="2.85546875" bestFit="1" customWidth="1"/>
    <col min="11531" max="11531" width="4" bestFit="1" customWidth="1"/>
    <col min="11532" max="11532" width="3.140625" bestFit="1" customWidth="1"/>
    <col min="11533" max="11533" width="2.85546875" bestFit="1" customWidth="1"/>
    <col min="11534" max="11534" width="4" bestFit="1" customWidth="1"/>
    <col min="11535" max="11535" width="3.7109375" customWidth="1"/>
    <col min="11536" max="11536" width="2.85546875" bestFit="1" customWidth="1"/>
    <col min="11537" max="11537" width="4" bestFit="1" customWidth="1"/>
    <col min="11538" max="11538" width="3.140625" bestFit="1" customWidth="1"/>
    <col min="11539" max="11539" width="2.85546875" bestFit="1" customWidth="1"/>
    <col min="11540" max="11540" width="4" bestFit="1" customWidth="1"/>
    <col min="11541" max="11541" width="3.140625" bestFit="1" customWidth="1"/>
    <col min="11542" max="11542" width="2.85546875" bestFit="1" customWidth="1"/>
    <col min="11543" max="11543" width="4" bestFit="1" customWidth="1"/>
    <col min="11544" max="11544" width="3.140625" bestFit="1" customWidth="1"/>
    <col min="11545" max="11545" width="2.85546875" bestFit="1" customWidth="1"/>
    <col min="11546" max="11546" width="4" bestFit="1" customWidth="1"/>
    <col min="11547" max="11547" width="3.140625" bestFit="1" customWidth="1"/>
    <col min="11548" max="11548" width="2.85546875" bestFit="1" customWidth="1"/>
    <col min="11549" max="11549" width="4" bestFit="1" customWidth="1"/>
    <col min="11550" max="11550" width="3.140625" bestFit="1" customWidth="1"/>
    <col min="11551" max="11551" width="2.85546875" bestFit="1" customWidth="1"/>
    <col min="11552" max="11552" width="3.7109375" bestFit="1" customWidth="1"/>
    <col min="11553" max="11553" width="3.140625" bestFit="1" customWidth="1"/>
    <col min="11554" max="11554" width="2.85546875" bestFit="1" customWidth="1"/>
    <col min="11555" max="11555" width="4" bestFit="1" customWidth="1"/>
    <col min="11556" max="11556" width="3.140625" bestFit="1" customWidth="1"/>
    <col min="11557" max="11557" width="2.85546875" bestFit="1" customWidth="1"/>
    <col min="11558" max="11558" width="7.5703125" bestFit="1" customWidth="1"/>
    <col min="11559" max="11559" width="7" bestFit="1" customWidth="1"/>
    <col min="11772" max="11772" width="41.7109375" customWidth="1"/>
    <col min="11773" max="11773" width="13.5703125" bestFit="1" customWidth="1"/>
    <col min="11774" max="11774" width="16" bestFit="1" customWidth="1"/>
    <col min="11775" max="11775" width="6.28515625" customWidth="1"/>
    <col min="11776" max="11776" width="4.5703125" customWidth="1"/>
    <col min="11777" max="11777" width="4.85546875" customWidth="1"/>
    <col min="11778" max="11778" width="5" customWidth="1"/>
    <col min="11779" max="11779" width="3.140625" bestFit="1" customWidth="1"/>
    <col min="11780" max="11780" width="2.85546875" bestFit="1" customWidth="1"/>
    <col min="11781" max="11781" width="4" bestFit="1" customWidth="1"/>
    <col min="11782" max="11782" width="3.140625" bestFit="1" customWidth="1"/>
    <col min="11783" max="11783" width="2.85546875" bestFit="1" customWidth="1"/>
    <col min="11784" max="11784" width="3.7109375" customWidth="1"/>
    <col min="11785" max="11785" width="3.140625" bestFit="1" customWidth="1"/>
    <col min="11786" max="11786" width="2.85546875" bestFit="1" customWidth="1"/>
    <col min="11787" max="11787" width="4" bestFit="1" customWidth="1"/>
    <col min="11788" max="11788" width="3.140625" bestFit="1" customWidth="1"/>
    <col min="11789" max="11789" width="2.85546875" bestFit="1" customWidth="1"/>
    <col min="11790" max="11790" width="4" bestFit="1" customWidth="1"/>
    <col min="11791" max="11791" width="3.7109375" customWidth="1"/>
    <col min="11792" max="11792" width="2.85546875" bestFit="1" customWidth="1"/>
    <col min="11793" max="11793" width="4" bestFit="1" customWidth="1"/>
    <col min="11794" max="11794" width="3.140625" bestFit="1" customWidth="1"/>
    <col min="11795" max="11795" width="2.85546875" bestFit="1" customWidth="1"/>
    <col min="11796" max="11796" width="4" bestFit="1" customWidth="1"/>
    <col min="11797" max="11797" width="3.140625" bestFit="1" customWidth="1"/>
    <col min="11798" max="11798" width="2.85546875" bestFit="1" customWidth="1"/>
    <col min="11799" max="11799" width="4" bestFit="1" customWidth="1"/>
    <col min="11800" max="11800" width="3.140625" bestFit="1" customWidth="1"/>
    <col min="11801" max="11801" width="2.85546875" bestFit="1" customWidth="1"/>
    <col min="11802" max="11802" width="4" bestFit="1" customWidth="1"/>
    <col min="11803" max="11803" width="3.140625" bestFit="1" customWidth="1"/>
    <col min="11804" max="11804" width="2.85546875" bestFit="1" customWidth="1"/>
    <col min="11805" max="11805" width="4" bestFit="1" customWidth="1"/>
    <col min="11806" max="11806" width="3.140625" bestFit="1" customWidth="1"/>
    <col min="11807" max="11807" width="2.85546875" bestFit="1" customWidth="1"/>
    <col min="11808" max="11808" width="3.7109375" bestFit="1" customWidth="1"/>
    <col min="11809" max="11809" width="3.140625" bestFit="1" customWidth="1"/>
    <col min="11810" max="11810" width="2.85546875" bestFit="1" customWidth="1"/>
    <col min="11811" max="11811" width="4" bestFit="1" customWidth="1"/>
    <col min="11812" max="11812" width="3.140625" bestFit="1" customWidth="1"/>
    <col min="11813" max="11813" width="2.85546875" bestFit="1" customWidth="1"/>
    <col min="11814" max="11814" width="7.5703125" bestFit="1" customWidth="1"/>
    <col min="11815" max="11815" width="7" bestFit="1" customWidth="1"/>
    <col min="12028" max="12028" width="41.7109375" customWidth="1"/>
    <col min="12029" max="12029" width="13.5703125" bestFit="1" customWidth="1"/>
    <col min="12030" max="12030" width="16" bestFit="1" customWidth="1"/>
    <col min="12031" max="12031" width="6.28515625" customWidth="1"/>
    <col min="12032" max="12032" width="4.5703125" customWidth="1"/>
    <col min="12033" max="12033" width="4.85546875" customWidth="1"/>
    <col min="12034" max="12034" width="5" customWidth="1"/>
    <col min="12035" max="12035" width="3.140625" bestFit="1" customWidth="1"/>
    <col min="12036" max="12036" width="2.85546875" bestFit="1" customWidth="1"/>
    <col min="12037" max="12037" width="4" bestFit="1" customWidth="1"/>
    <col min="12038" max="12038" width="3.140625" bestFit="1" customWidth="1"/>
    <col min="12039" max="12039" width="2.85546875" bestFit="1" customWidth="1"/>
    <col min="12040" max="12040" width="3.7109375" customWidth="1"/>
    <col min="12041" max="12041" width="3.140625" bestFit="1" customWidth="1"/>
    <col min="12042" max="12042" width="2.85546875" bestFit="1" customWidth="1"/>
    <col min="12043" max="12043" width="4" bestFit="1" customWidth="1"/>
    <col min="12044" max="12044" width="3.140625" bestFit="1" customWidth="1"/>
    <col min="12045" max="12045" width="2.85546875" bestFit="1" customWidth="1"/>
    <col min="12046" max="12046" width="4" bestFit="1" customWidth="1"/>
    <col min="12047" max="12047" width="3.7109375" customWidth="1"/>
    <col min="12048" max="12048" width="2.85546875" bestFit="1" customWidth="1"/>
    <col min="12049" max="12049" width="4" bestFit="1" customWidth="1"/>
    <col min="12050" max="12050" width="3.140625" bestFit="1" customWidth="1"/>
    <col min="12051" max="12051" width="2.85546875" bestFit="1" customWidth="1"/>
    <col min="12052" max="12052" width="4" bestFit="1" customWidth="1"/>
    <col min="12053" max="12053" width="3.140625" bestFit="1" customWidth="1"/>
    <col min="12054" max="12054" width="2.85546875" bestFit="1" customWidth="1"/>
    <col min="12055" max="12055" width="4" bestFit="1" customWidth="1"/>
    <col min="12056" max="12056" width="3.140625" bestFit="1" customWidth="1"/>
    <col min="12057" max="12057" width="2.85546875" bestFit="1" customWidth="1"/>
    <col min="12058" max="12058" width="4" bestFit="1" customWidth="1"/>
    <col min="12059" max="12059" width="3.140625" bestFit="1" customWidth="1"/>
    <col min="12060" max="12060" width="2.85546875" bestFit="1" customWidth="1"/>
    <col min="12061" max="12061" width="4" bestFit="1" customWidth="1"/>
    <col min="12062" max="12062" width="3.140625" bestFit="1" customWidth="1"/>
    <col min="12063" max="12063" width="2.85546875" bestFit="1" customWidth="1"/>
    <col min="12064" max="12064" width="3.7109375" bestFit="1" customWidth="1"/>
    <col min="12065" max="12065" width="3.140625" bestFit="1" customWidth="1"/>
    <col min="12066" max="12066" width="2.85546875" bestFit="1" customWidth="1"/>
    <col min="12067" max="12067" width="4" bestFit="1" customWidth="1"/>
    <col min="12068" max="12068" width="3.140625" bestFit="1" customWidth="1"/>
    <col min="12069" max="12069" width="2.85546875" bestFit="1" customWidth="1"/>
    <col min="12070" max="12070" width="7.5703125" bestFit="1" customWidth="1"/>
    <col min="12071" max="12071" width="7" bestFit="1" customWidth="1"/>
    <col min="12284" max="12284" width="41.7109375" customWidth="1"/>
    <col min="12285" max="12285" width="13.5703125" bestFit="1" customWidth="1"/>
    <col min="12286" max="12286" width="16" bestFit="1" customWidth="1"/>
    <col min="12287" max="12287" width="6.28515625" customWidth="1"/>
    <col min="12288" max="12288" width="4.5703125" customWidth="1"/>
    <col min="12289" max="12289" width="4.85546875" customWidth="1"/>
    <col min="12290" max="12290" width="5" customWidth="1"/>
    <col min="12291" max="12291" width="3.140625" bestFit="1" customWidth="1"/>
    <col min="12292" max="12292" width="2.85546875" bestFit="1" customWidth="1"/>
    <col min="12293" max="12293" width="4" bestFit="1" customWidth="1"/>
    <col min="12294" max="12294" width="3.140625" bestFit="1" customWidth="1"/>
    <col min="12295" max="12295" width="2.85546875" bestFit="1" customWidth="1"/>
    <col min="12296" max="12296" width="3.7109375" customWidth="1"/>
    <col min="12297" max="12297" width="3.140625" bestFit="1" customWidth="1"/>
    <col min="12298" max="12298" width="2.85546875" bestFit="1" customWidth="1"/>
    <col min="12299" max="12299" width="4" bestFit="1" customWidth="1"/>
    <col min="12300" max="12300" width="3.140625" bestFit="1" customWidth="1"/>
    <col min="12301" max="12301" width="2.85546875" bestFit="1" customWidth="1"/>
    <col min="12302" max="12302" width="4" bestFit="1" customWidth="1"/>
    <col min="12303" max="12303" width="3.7109375" customWidth="1"/>
    <col min="12304" max="12304" width="2.85546875" bestFit="1" customWidth="1"/>
    <col min="12305" max="12305" width="4" bestFit="1" customWidth="1"/>
    <col min="12306" max="12306" width="3.140625" bestFit="1" customWidth="1"/>
    <col min="12307" max="12307" width="2.85546875" bestFit="1" customWidth="1"/>
    <col min="12308" max="12308" width="4" bestFit="1" customWidth="1"/>
    <col min="12309" max="12309" width="3.140625" bestFit="1" customWidth="1"/>
    <col min="12310" max="12310" width="2.85546875" bestFit="1" customWidth="1"/>
    <col min="12311" max="12311" width="4" bestFit="1" customWidth="1"/>
    <col min="12312" max="12312" width="3.140625" bestFit="1" customWidth="1"/>
    <col min="12313" max="12313" width="2.85546875" bestFit="1" customWidth="1"/>
    <col min="12314" max="12314" width="4" bestFit="1" customWidth="1"/>
    <col min="12315" max="12315" width="3.140625" bestFit="1" customWidth="1"/>
    <col min="12316" max="12316" width="2.85546875" bestFit="1" customWidth="1"/>
    <col min="12317" max="12317" width="4" bestFit="1" customWidth="1"/>
    <col min="12318" max="12318" width="3.140625" bestFit="1" customWidth="1"/>
    <col min="12319" max="12319" width="2.85546875" bestFit="1" customWidth="1"/>
    <col min="12320" max="12320" width="3.7109375" bestFit="1" customWidth="1"/>
    <col min="12321" max="12321" width="3.140625" bestFit="1" customWidth="1"/>
    <col min="12322" max="12322" width="2.85546875" bestFit="1" customWidth="1"/>
    <col min="12323" max="12323" width="4" bestFit="1" customWidth="1"/>
    <col min="12324" max="12324" width="3.140625" bestFit="1" customWidth="1"/>
    <col min="12325" max="12325" width="2.85546875" bestFit="1" customWidth="1"/>
    <col min="12326" max="12326" width="7.5703125" bestFit="1" customWidth="1"/>
    <col min="12327" max="12327" width="7" bestFit="1" customWidth="1"/>
    <col min="12540" max="12540" width="41.7109375" customWidth="1"/>
    <col min="12541" max="12541" width="13.5703125" bestFit="1" customWidth="1"/>
    <col min="12542" max="12542" width="16" bestFit="1" customWidth="1"/>
    <col min="12543" max="12543" width="6.28515625" customWidth="1"/>
    <col min="12544" max="12544" width="4.5703125" customWidth="1"/>
    <col min="12545" max="12545" width="4.85546875" customWidth="1"/>
    <col min="12546" max="12546" width="5" customWidth="1"/>
    <col min="12547" max="12547" width="3.140625" bestFit="1" customWidth="1"/>
    <col min="12548" max="12548" width="2.85546875" bestFit="1" customWidth="1"/>
    <col min="12549" max="12549" width="4" bestFit="1" customWidth="1"/>
    <col min="12550" max="12550" width="3.140625" bestFit="1" customWidth="1"/>
    <col min="12551" max="12551" width="2.85546875" bestFit="1" customWidth="1"/>
    <col min="12552" max="12552" width="3.7109375" customWidth="1"/>
    <col min="12553" max="12553" width="3.140625" bestFit="1" customWidth="1"/>
    <col min="12554" max="12554" width="2.85546875" bestFit="1" customWidth="1"/>
    <col min="12555" max="12555" width="4" bestFit="1" customWidth="1"/>
    <col min="12556" max="12556" width="3.140625" bestFit="1" customWidth="1"/>
    <col min="12557" max="12557" width="2.85546875" bestFit="1" customWidth="1"/>
    <col min="12558" max="12558" width="4" bestFit="1" customWidth="1"/>
    <col min="12559" max="12559" width="3.7109375" customWidth="1"/>
    <col min="12560" max="12560" width="2.85546875" bestFit="1" customWidth="1"/>
    <col min="12561" max="12561" width="4" bestFit="1" customWidth="1"/>
    <col min="12562" max="12562" width="3.140625" bestFit="1" customWidth="1"/>
    <col min="12563" max="12563" width="2.85546875" bestFit="1" customWidth="1"/>
    <col min="12564" max="12564" width="4" bestFit="1" customWidth="1"/>
    <col min="12565" max="12565" width="3.140625" bestFit="1" customWidth="1"/>
    <col min="12566" max="12566" width="2.85546875" bestFit="1" customWidth="1"/>
    <col min="12567" max="12567" width="4" bestFit="1" customWidth="1"/>
    <col min="12568" max="12568" width="3.140625" bestFit="1" customWidth="1"/>
    <col min="12569" max="12569" width="2.85546875" bestFit="1" customWidth="1"/>
    <col min="12570" max="12570" width="4" bestFit="1" customWidth="1"/>
    <col min="12571" max="12571" width="3.140625" bestFit="1" customWidth="1"/>
    <col min="12572" max="12572" width="2.85546875" bestFit="1" customWidth="1"/>
    <col min="12573" max="12573" width="4" bestFit="1" customWidth="1"/>
    <col min="12574" max="12574" width="3.140625" bestFit="1" customWidth="1"/>
    <col min="12575" max="12575" width="2.85546875" bestFit="1" customWidth="1"/>
    <col min="12576" max="12576" width="3.7109375" bestFit="1" customWidth="1"/>
    <col min="12577" max="12577" width="3.140625" bestFit="1" customWidth="1"/>
    <col min="12578" max="12578" width="2.85546875" bestFit="1" customWidth="1"/>
    <col min="12579" max="12579" width="4" bestFit="1" customWidth="1"/>
    <col min="12580" max="12580" width="3.140625" bestFit="1" customWidth="1"/>
    <col min="12581" max="12581" width="2.85546875" bestFit="1" customWidth="1"/>
    <col min="12582" max="12582" width="7.5703125" bestFit="1" customWidth="1"/>
    <col min="12583" max="12583" width="7" bestFit="1" customWidth="1"/>
    <col min="12796" max="12796" width="41.7109375" customWidth="1"/>
    <col min="12797" max="12797" width="13.5703125" bestFit="1" customWidth="1"/>
    <col min="12798" max="12798" width="16" bestFit="1" customWidth="1"/>
    <col min="12799" max="12799" width="6.28515625" customWidth="1"/>
    <col min="12800" max="12800" width="4.5703125" customWidth="1"/>
    <col min="12801" max="12801" width="4.85546875" customWidth="1"/>
    <col min="12802" max="12802" width="5" customWidth="1"/>
    <col min="12803" max="12803" width="3.140625" bestFit="1" customWidth="1"/>
    <col min="12804" max="12804" width="2.85546875" bestFit="1" customWidth="1"/>
    <col min="12805" max="12805" width="4" bestFit="1" customWidth="1"/>
    <col min="12806" max="12806" width="3.140625" bestFit="1" customWidth="1"/>
    <col min="12807" max="12807" width="2.85546875" bestFit="1" customWidth="1"/>
    <col min="12808" max="12808" width="3.7109375" customWidth="1"/>
    <col min="12809" max="12809" width="3.140625" bestFit="1" customWidth="1"/>
    <col min="12810" max="12810" width="2.85546875" bestFit="1" customWidth="1"/>
    <col min="12811" max="12811" width="4" bestFit="1" customWidth="1"/>
    <col min="12812" max="12812" width="3.140625" bestFit="1" customWidth="1"/>
    <col min="12813" max="12813" width="2.85546875" bestFit="1" customWidth="1"/>
    <col min="12814" max="12814" width="4" bestFit="1" customWidth="1"/>
    <col min="12815" max="12815" width="3.7109375" customWidth="1"/>
    <col min="12816" max="12816" width="2.85546875" bestFit="1" customWidth="1"/>
    <col min="12817" max="12817" width="4" bestFit="1" customWidth="1"/>
    <col min="12818" max="12818" width="3.140625" bestFit="1" customWidth="1"/>
    <col min="12819" max="12819" width="2.85546875" bestFit="1" customWidth="1"/>
    <col min="12820" max="12820" width="4" bestFit="1" customWidth="1"/>
    <col min="12821" max="12821" width="3.140625" bestFit="1" customWidth="1"/>
    <col min="12822" max="12822" width="2.85546875" bestFit="1" customWidth="1"/>
    <col min="12823" max="12823" width="4" bestFit="1" customWidth="1"/>
    <col min="12824" max="12824" width="3.140625" bestFit="1" customWidth="1"/>
    <col min="12825" max="12825" width="2.85546875" bestFit="1" customWidth="1"/>
    <col min="12826" max="12826" width="4" bestFit="1" customWidth="1"/>
    <col min="12827" max="12827" width="3.140625" bestFit="1" customWidth="1"/>
    <col min="12828" max="12828" width="2.85546875" bestFit="1" customWidth="1"/>
    <col min="12829" max="12829" width="4" bestFit="1" customWidth="1"/>
    <col min="12830" max="12830" width="3.140625" bestFit="1" customWidth="1"/>
    <col min="12831" max="12831" width="2.85546875" bestFit="1" customWidth="1"/>
    <col min="12832" max="12832" width="3.7109375" bestFit="1" customWidth="1"/>
    <col min="12833" max="12833" width="3.140625" bestFit="1" customWidth="1"/>
    <col min="12834" max="12834" width="2.85546875" bestFit="1" customWidth="1"/>
    <col min="12835" max="12835" width="4" bestFit="1" customWidth="1"/>
    <col min="12836" max="12836" width="3.140625" bestFit="1" customWidth="1"/>
    <col min="12837" max="12837" width="2.85546875" bestFit="1" customWidth="1"/>
    <col min="12838" max="12838" width="7.5703125" bestFit="1" customWidth="1"/>
    <col min="12839" max="12839" width="7" bestFit="1" customWidth="1"/>
    <col min="13052" max="13052" width="41.7109375" customWidth="1"/>
    <col min="13053" max="13053" width="13.5703125" bestFit="1" customWidth="1"/>
    <col min="13054" max="13054" width="16" bestFit="1" customWidth="1"/>
    <col min="13055" max="13055" width="6.28515625" customWidth="1"/>
    <col min="13056" max="13056" width="4.5703125" customWidth="1"/>
    <col min="13057" max="13057" width="4.85546875" customWidth="1"/>
    <col min="13058" max="13058" width="5" customWidth="1"/>
    <col min="13059" max="13059" width="3.140625" bestFit="1" customWidth="1"/>
    <col min="13060" max="13060" width="2.85546875" bestFit="1" customWidth="1"/>
    <col min="13061" max="13061" width="4" bestFit="1" customWidth="1"/>
    <col min="13062" max="13062" width="3.140625" bestFit="1" customWidth="1"/>
    <col min="13063" max="13063" width="2.85546875" bestFit="1" customWidth="1"/>
    <col min="13064" max="13064" width="3.7109375" customWidth="1"/>
    <col min="13065" max="13065" width="3.140625" bestFit="1" customWidth="1"/>
    <col min="13066" max="13066" width="2.85546875" bestFit="1" customWidth="1"/>
    <col min="13067" max="13067" width="4" bestFit="1" customWidth="1"/>
    <col min="13068" max="13068" width="3.140625" bestFit="1" customWidth="1"/>
    <col min="13069" max="13069" width="2.85546875" bestFit="1" customWidth="1"/>
    <col min="13070" max="13070" width="4" bestFit="1" customWidth="1"/>
    <col min="13071" max="13071" width="3.7109375" customWidth="1"/>
    <col min="13072" max="13072" width="2.85546875" bestFit="1" customWidth="1"/>
    <col min="13073" max="13073" width="4" bestFit="1" customWidth="1"/>
    <col min="13074" max="13074" width="3.140625" bestFit="1" customWidth="1"/>
    <col min="13075" max="13075" width="2.85546875" bestFit="1" customWidth="1"/>
    <col min="13076" max="13076" width="4" bestFit="1" customWidth="1"/>
    <col min="13077" max="13077" width="3.140625" bestFit="1" customWidth="1"/>
    <col min="13078" max="13078" width="2.85546875" bestFit="1" customWidth="1"/>
    <col min="13079" max="13079" width="4" bestFit="1" customWidth="1"/>
    <col min="13080" max="13080" width="3.140625" bestFit="1" customWidth="1"/>
    <col min="13081" max="13081" width="2.85546875" bestFit="1" customWidth="1"/>
    <col min="13082" max="13082" width="4" bestFit="1" customWidth="1"/>
    <col min="13083" max="13083" width="3.140625" bestFit="1" customWidth="1"/>
    <col min="13084" max="13084" width="2.85546875" bestFit="1" customWidth="1"/>
    <col min="13085" max="13085" width="4" bestFit="1" customWidth="1"/>
    <col min="13086" max="13086" width="3.140625" bestFit="1" customWidth="1"/>
    <col min="13087" max="13087" width="2.85546875" bestFit="1" customWidth="1"/>
    <col min="13088" max="13088" width="3.7109375" bestFit="1" customWidth="1"/>
    <col min="13089" max="13089" width="3.140625" bestFit="1" customWidth="1"/>
    <col min="13090" max="13090" width="2.85546875" bestFit="1" customWidth="1"/>
    <col min="13091" max="13091" width="4" bestFit="1" customWidth="1"/>
    <col min="13092" max="13092" width="3.140625" bestFit="1" customWidth="1"/>
    <col min="13093" max="13093" width="2.85546875" bestFit="1" customWidth="1"/>
    <col min="13094" max="13094" width="7.5703125" bestFit="1" customWidth="1"/>
    <col min="13095" max="13095" width="7" bestFit="1" customWidth="1"/>
    <col min="13308" max="13308" width="41.7109375" customWidth="1"/>
    <col min="13309" max="13309" width="13.5703125" bestFit="1" customWidth="1"/>
    <col min="13310" max="13310" width="16" bestFit="1" customWidth="1"/>
    <col min="13311" max="13311" width="6.28515625" customWidth="1"/>
    <col min="13312" max="13312" width="4.5703125" customWidth="1"/>
    <col min="13313" max="13313" width="4.85546875" customWidth="1"/>
    <col min="13314" max="13314" width="5" customWidth="1"/>
    <col min="13315" max="13315" width="3.140625" bestFit="1" customWidth="1"/>
    <col min="13316" max="13316" width="2.85546875" bestFit="1" customWidth="1"/>
    <col min="13317" max="13317" width="4" bestFit="1" customWidth="1"/>
    <col min="13318" max="13318" width="3.140625" bestFit="1" customWidth="1"/>
    <col min="13319" max="13319" width="2.85546875" bestFit="1" customWidth="1"/>
    <col min="13320" max="13320" width="3.7109375" customWidth="1"/>
    <col min="13321" max="13321" width="3.140625" bestFit="1" customWidth="1"/>
    <col min="13322" max="13322" width="2.85546875" bestFit="1" customWidth="1"/>
    <col min="13323" max="13323" width="4" bestFit="1" customWidth="1"/>
    <col min="13324" max="13324" width="3.140625" bestFit="1" customWidth="1"/>
    <col min="13325" max="13325" width="2.85546875" bestFit="1" customWidth="1"/>
    <col min="13326" max="13326" width="4" bestFit="1" customWidth="1"/>
    <col min="13327" max="13327" width="3.7109375" customWidth="1"/>
    <col min="13328" max="13328" width="2.85546875" bestFit="1" customWidth="1"/>
    <col min="13329" max="13329" width="4" bestFit="1" customWidth="1"/>
    <col min="13330" max="13330" width="3.140625" bestFit="1" customWidth="1"/>
    <col min="13331" max="13331" width="2.85546875" bestFit="1" customWidth="1"/>
    <col min="13332" max="13332" width="4" bestFit="1" customWidth="1"/>
    <col min="13333" max="13333" width="3.140625" bestFit="1" customWidth="1"/>
    <col min="13334" max="13334" width="2.85546875" bestFit="1" customWidth="1"/>
    <col min="13335" max="13335" width="4" bestFit="1" customWidth="1"/>
    <col min="13336" max="13336" width="3.140625" bestFit="1" customWidth="1"/>
    <col min="13337" max="13337" width="2.85546875" bestFit="1" customWidth="1"/>
    <col min="13338" max="13338" width="4" bestFit="1" customWidth="1"/>
    <col min="13339" max="13339" width="3.140625" bestFit="1" customWidth="1"/>
    <col min="13340" max="13340" width="2.85546875" bestFit="1" customWidth="1"/>
    <col min="13341" max="13341" width="4" bestFit="1" customWidth="1"/>
    <col min="13342" max="13342" width="3.140625" bestFit="1" customWidth="1"/>
    <col min="13343" max="13343" width="2.85546875" bestFit="1" customWidth="1"/>
    <col min="13344" max="13344" width="3.7109375" bestFit="1" customWidth="1"/>
    <col min="13345" max="13345" width="3.140625" bestFit="1" customWidth="1"/>
    <col min="13346" max="13346" width="2.85546875" bestFit="1" customWidth="1"/>
    <col min="13347" max="13347" width="4" bestFit="1" customWidth="1"/>
    <col min="13348" max="13348" width="3.140625" bestFit="1" customWidth="1"/>
    <col min="13349" max="13349" width="2.85546875" bestFit="1" customWidth="1"/>
    <col min="13350" max="13350" width="7.5703125" bestFit="1" customWidth="1"/>
    <col min="13351" max="13351" width="7" bestFit="1" customWidth="1"/>
    <col min="13564" max="13564" width="41.7109375" customWidth="1"/>
    <col min="13565" max="13565" width="13.5703125" bestFit="1" customWidth="1"/>
    <col min="13566" max="13566" width="16" bestFit="1" customWidth="1"/>
    <col min="13567" max="13567" width="6.28515625" customWidth="1"/>
    <col min="13568" max="13568" width="4.5703125" customWidth="1"/>
    <col min="13569" max="13569" width="4.85546875" customWidth="1"/>
    <col min="13570" max="13570" width="5" customWidth="1"/>
    <col min="13571" max="13571" width="3.140625" bestFit="1" customWidth="1"/>
    <col min="13572" max="13572" width="2.85546875" bestFit="1" customWidth="1"/>
    <col min="13573" max="13573" width="4" bestFit="1" customWidth="1"/>
    <col min="13574" max="13574" width="3.140625" bestFit="1" customWidth="1"/>
    <col min="13575" max="13575" width="2.85546875" bestFit="1" customWidth="1"/>
    <col min="13576" max="13576" width="3.7109375" customWidth="1"/>
    <col min="13577" max="13577" width="3.140625" bestFit="1" customWidth="1"/>
    <col min="13578" max="13578" width="2.85546875" bestFit="1" customWidth="1"/>
    <col min="13579" max="13579" width="4" bestFit="1" customWidth="1"/>
    <col min="13580" max="13580" width="3.140625" bestFit="1" customWidth="1"/>
    <col min="13581" max="13581" width="2.85546875" bestFit="1" customWidth="1"/>
    <col min="13582" max="13582" width="4" bestFit="1" customWidth="1"/>
    <col min="13583" max="13583" width="3.7109375" customWidth="1"/>
    <col min="13584" max="13584" width="2.85546875" bestFit="1" customWidth="1"/>
    <col min="13585" max="13585" width="4" bestFit="1" customWidth="1"/>
    <col min="13586" max="13586" width="3.140625" bestFit="1" customWidth="1"/>
    <col min="13587" max="13587" width="2.85546875" bestFit="1" customWidth="1"/>
    <col min="13588" max="13588" width="4" bestFit="1" customWidth="1"/>
    <col min="13589" max="13589" width="3.140625" bestFit="1" customWidth="1"/>
    <col min="13590" max="13590" width="2.85546875" bestFit="1" customWidth="1"/>
    <col min="13591" max="13591" width="4" bestFit="1" customWidth="1"/>
    <col min="13592" max="13592" width="3.140625" bestFit="1" customWidth="1"/>
    <col min="13593" max="13593" width="2.85546875" bestFit="1" customWidth="1"/>
    <col min="13594" max="13594" width="4" bestFit="1" customWidth="1"/>
    <col min="13595" max="13595" width="3.140625" bestFit="1" customWidth="1"/>
    <col min="13596" max="13596" width="2.85546875" bestFit="1" customWidth="1"/>
    <col min="13597" max="13597" width="4" bestFit="1" customWidth="1"/>
    <col min="13598" max="13598" width="3.140625" bestFit="1" customWidth="1"/>
    <col min="13599" max="13599" width="2.85546875" bestFit="1" customWidth="1"/>
    <col min="13600" max="13600" width="3.7109375" bestFit="1" customWidth="1"/>
    <col min="13601" max="13601" width="3.140625" bestFit="1" customWidth="1"/>
    <col min="13602" max="13602" width="2.85546875" bestFit="1" customWidth="1"/>
    <col min="13603" max="13603" width="4" bestFit="1" customWidth="1"/>
    <col min="13604" max="13604" width="3.140625" bestFit="1" customWidth="1"/>
    <col min="13605" max="13605" width="2.85546875" bestFit="1" customWidth="1"/>
    <col min="13606" max="13606" width="7.5703125" bestFit="1" customWidth="1"/>
    <col min="13607" max="13607" width="7" bestFit="1" customWidth="1"/>
    <col min="13820" max="13820" width="41.7109375" customWidth="1"/>
    <col min="13821" max="13821" width="13.5703125" bestFit="1" customWidth="1"/>
    <col min="13822" max="13822" width="16" bestFit="1" customWidth="1"/>
    <col min="13823" max="13823" width="6.28515625" customWidth="1"/>
    <col min="13824" max="13824" width="4.5703125" customWidth="1"/>
    <col min="13825" max="13825" width="4.85546875" customWidth="1"/>
    <col min="13826" max="13826" width="5" customWidth="1"/>
    <col min="13827" max="13827" width="3.140625" bestFit="1" customWidth="1"/>
    <col min="13828" max="13828" width="2.85546875" bestFit="1" customWidth="1"/>
    <col min="13829" max="13829" width="4" bestFit="1" customWidth="1"/>
    <col min="13830" max="13830" width="3.140625" bestFit="1" customWidth="1"/>
    <col min="13831" max="13831" width="2.85546875" bestFit="1" customWidth="1"/>
    <col min="13832" max="13832" width="3.7109375" customWidth="1"/>
    <col min="13833" max="13833" width="3.140625" bestFit="1" customWidth="1"/>
    <col min="13834" max="13834" width="2.85546875" bestFit="1" customWidth="1"/>
    <col min="13835" max="13835" width="4" bestFit="1" customWidth="1"/>
    <col min="13836" max="13836" width="3.140625" bestFit="1" customWidth="1"/>
    <col min="13837" max="13837" width="2.85546875" bestFit="1" customWidth="1"/>
    <col min="13838" max="13838" width="4" bestFit="1" customWidth="1"/>
    <col min="13839" max="13839" width="3.7109375" customWidth="1"/>
    <col min="13840" max="13840" width="2.85546875" bestFit="1" customWidth="1"/>
    <col min="13841" max="13841" width="4" bestFit="1" customWidth="1"/>
    <col min="13842" max="13842" width="3.140625" bestFit="1" customWidth="1"/>
    <col min="13843" max="13843" width="2.85546875" bestFit="1" customWidth="1"/>
    <col min="13844" max="13844" width="4" bestFit="1" customWidth="1"/>
    <col min="13845" max="13845" width="3.140625" bestFit="1" customWidth="1"/>
    <col min="13846" max="13846" width="2.85546875" bestFit="1" customWidth="1"/>
    <col min="13847" max="13847" width="4" bestFit="1" customWidth="1"/>
    <col min="13848" max="13848" width="3.140625" bestFit="1" customWidth="1"/>
    <col min="13849" max="13849" width="2.85546875" bestFit="1" customWidth="1"/>
    <col min="13850" max="13850" width="4" bestFit="1" customWidth="1"/>
    <col min="13851" max="13851" width="3.140625" bestFit="1" customWidth="1"/>
    <col min="13852" max="13852" width="2.85546875" bestFit="1" customWidth="1"/>
    <col min="13853" max="13853" width="4" bestFit="1" customWidth="1"/>
    <col min="13854" max="13854" width="3.140625" bestFit="1" customWidth="1"/>
    <col min="13855" max="13855" width="2.85546875" bestFit="1" customWidth="1"/>
    <col min="13856" max="13856" width="3.7109375" bestFit="1" customWidth="1"/>
    <col min="13857" max="13857" width="3.140625" bestFit="1" customWidth="1"/>
    <col min="13858" max="13858" width="2.85546875" bestFit="1" customWidth="1"/>
    <col min="13859" max="13859" width="4" bestFit="1" customWidth="1"/>
    <col min="13860" max="13860" width="3.140625" bestFit="1" customWidth="1"/>
    <col min="13861" max="13861" width="2.85546875" bestFit="1" customWidth="1"/>
    <col min="13862" max="13862" width="7.5703125" bestFit="1" customWidth="1"/>
    <col min="13863" max="13863" width="7" bestFit="1" customWidth="1"/>
    <col min="14076" max="14076" width="41.7109375" customWidth="1"/>
    <col min="14077" max="14077" width="13.5703125" bestFit="1" customWidth="1"/>
    <col min="14078" max="14078" width="16" bestFit="1" customWidth="1"/>
    <col min="14079" max="14079" width="6.28515625" customWidth="1"/>
    <col min="14080" max="14080" width="4.5703125" customWidth="1"/>
    <col min="14081" max="14081" width="4.85546875" customWidth="1"/>
    <col min="14082" max="14082" width="5" customWidth="1"/>
    <col min="14083" max="14083" width="3.140625" bestFit="1" customWidth="1"/>
    <col min="14084" max="14084" width="2.85546875" bestFit="1" customWidth="1"/>
    <col min="14085" max="14085" width="4" bestFit="1" customWidth="1"/>
    <col min="14086" max="14086" width="3.140625" bestFit="1" customWidth="1"/>
    <col min="14087" max="14087" width="2.85546875" bestFit="1" customWidth="1"/>
    <col min="14088" max="14088" width="3.7109375" customWidth="1"/>
    <col min="14089" max="14089" width="3.140625" bestFit="1" customWidth="1"/>
    <col min="14090" max="14090" width="2.85546875" bestFit="1" customWidth="1"/>
    <col min="14091" max="14091" width="4" bestFit="1" customWidth="1"/>
    <col min="14092" max="14092" width="3.140625" bestFit="1" customWidth="1"/>
    <col min="14093" max="14093" width="2.85546875" bestFit="1" customWidth="1"/>
    <col min="14094" max="14094" width="4" bestFit="1" customWidth="1"/>
    <col min="14095" max="14095" width="3.7109375" customWidth="1"/>
    <col min="14096" max="14096" width="2.85546875" bestFit="1" customWidth="1"/>
    <col min="14097" max="14097" width="4" bestFit="1" customWidth="1"/>
    <col min="14098" max="14098" width="3.140625" bestFit="1" customWidth="1"/>
    <col min="14099" max="14099" width="2.85546875" bestFit="1" customWidth="1"/>
    <col min="14100" max="14100" width="4" bestFit="1" customWidth="1"/>
    <col min="14101" max="14101" width="3.140625" bestFit="1" customWidth="1"/>
    <col min="14102" max="14102" width="2.85546875" bestFit="1" customWidth="1"/>
    <col min="14103" max="14103" width="4" bestFit="1" customWidth="1"/>
    <col min="14104" max="14104" width="3.140625" bestFit="1" customWidth="1"/>
    <col min="14105" max="14105" width="2.85546875" bestFit="1" customWidth="1"/>
    <col min="14106" max="14106" width="4" bestFit="1" customWidth="1"/>
    <col min="14107" max="14107" width="3.140625" bestFit="1" customWidth="1"/>
    <col min="14108" max="14108" width="2.85546875" bestFit="1" customWidth="1"/>
    <col min="14109" max="14109" width="4" bestFit="1" customWidth="1"/>
    <col min="14110" max="14110" width="3.140625" bestFit="1" customWidth="1"/>
    <col min="14111" max="14111" width="2.85546875" bestFit="1" customWidth="1"/>
    <col min="14112" max="14112" width="3.7109375" bestFit="1" customWidth="1"/>
    <col min="14113" max="14113" width="3.140625" bestFit="1" customWidth="1"/>
    <col min="14114" max="14114" width="2.85546875" bestFit="1" customWidth="1"/>
    <col min="14115" max="14115" width="4" bestFit="1" customWidth="1"/>
    <col min="14116" max="14116" width="3.140625" bestFit="1" customWidth="1"/>
    <col min="14117" max="14117" width="2.85546875" bestFit="1" customWidth="1"/>
    <col min="14118" max="14118" width="7.5703125" bestFit="1" customWidth="1"/>
    <col min="14119" max="14119" width="7" bestFit="1" customWidth="1"/>
    <col min="14332" max="14332" width="41.7109375" customWidth="1"/>
    <col min="14333" max="14333" width="13.5703125" bestFit="1" customWidth="1"/>
    <col min="14334" max="14334" width="16" bestFit="1" customWidth="1"/>
    <col min="14335" max="14335" width="6.28515625" customWidth="1"/>
    <col min="14336" max="14336" width="4.5703125" customWidth="1"/>
    <col min="14337" max="14337" width="4.85546875" customWidth="1"/>
    <col min="14338" max="14338" width="5" customWidth="1"/>
    <col min="14339" max="14339" width="3.140625" bestFit="1" customWidth="1"/>
    <col min="14340" max="14340" width="2.85546875" bestFit="1" customWidth="1"/>
    <col min="14341" max="14341" width="4" bestFit="1" customWidth="1"/>
    <col min="14342" max="14342" width="3.140625" bestFit="1" customWidth="1"/>
    <col min="14343" max="14343" width="2.85546875" bestFit="1" customWidth="1"/>
    <col min="14344" max="14344" width="3.7109375" customWidth="1"/>
    <col min="14345" max="14345" width="3.140625" bestFit="1" customWidth="1"/>
    <col min="14346" max="14346" width="2.85546875" bestFit="1" customWidth="1"/>
    <col min="14347" max="14347" width="4" bestFit="1" customWidth="1"/>
    <col min="14348" max="14348" width="3.140625" bestFit="1" customWidth="1"/>
    <col min="14349" max="14349" width="2.85546875" bestFit="1" customWidth="1"/>
    <col min="14350" max="14350" width="4" bestFit="1" customWidth="1"/>
    <col min="14351" max="14351" width="3.7109375" customWidth="1"/>
    <col min="14352" max="14352" width="2.85546875" bestFit="1" customWidth="1"/>
    <col min="14353" max="14353" width="4" bestFit="1" customWidth="1"/>
    <col min="14354" max="14354" width="3.140625" bestFit="1" customWidth="1"/>
    <col min="14355" max="14355" width="2.85546875" bestFit="1" customWidth="1"/>
    <col min="14356" max="14356" width="4" bestFit="1" customWidth="1"/>
    <col min="14357" max="14357" width="3.140625" bestFit="1" customWidth="1"/>
    <col min="14358" max="14358" width="2.85546875" bestFit="1" customWidth="1"/>
    <col min="14359" max="14359" width="4" bestFit="1" customWidth="1"/>
    <col min="14360" max="14360" width="3.140625" bestFit="1" customWidth="1"/>
    <col min="14361" max="14361" width="2.85546875" bestFit="1" customWidth="1"/>
    <col min="14362" max="14362" width="4" bestFit="1" customWidth="1"/>
    <col min="14363" max="14363" width="3.140625" bestFit="1" customWidth="1"/>
    <col min="14364" max="14364" width="2.85546875" bestFit="1" customWidth="1"/>
    <col min="14365" max="14365" width="4" bestFit="1" customWidth="1"/>
    <col min="14366" max="14366" width="3.140625" bestFit="1" customWidth="1"/>
    <col min="14367" max="14367" width="2.85546875" bestFit="1" customWidth="1"/>
    <col min="14368" max="14368" width="3.7109375" bestFit="1" customWidth="1"/>
    <col min="14369" max="14369" width="3.140625" bestFit="1" customWidth="1"/>
    <col min="14370" max="14370" width="2.85546875" bestFit="1" customWidth="1"/>
    <col min="14371" max="14371" width="4" bestFit="1" customWidth="1"/>
    <col min="14372" max="14372" width="3.140625" bestFit="1" customWidth="1"/>
    <col min="14373" max="14373" width="2.85546875" bestFit="1" customWidth="1"/>
    <col min="14374" max="14374" width="7.5703125" bestFit="1" customWidth="1"/>
    <col min="14375" max="14375" width="7" bestFit="1" customWidth="1"/>
    <col min="14588" max="14588" width="41.7109375" customWidth="1"/>
    <col min="14589" max="14589" width="13.5703125" bestFit="1" customWidth="1"/>
    <col min="14590" max="14590" width="16" bestFit="1" customWidth="1"/>
    <col min="14591" max="14591" width="6.28515625" customWidth="1"/>
    <col min="14592" max="14592" width="4.5703125" customWidth="1"/>
    <col min="14593" max="14593" width="4.85546875" customWidth="1"/>
    <col min="14594" max="14594" width="5" customWidth="1"/>
    <col min="14595" max="14595" width="3.140625" bestFit="1" customWidth="1"/>
    <col min="14596" max="14596" width="2.85546875" bestFit="1" customWidth="1"/>
    <col min="14597" max="14597" width="4" bestFit="1" customWidth="1"/>
    <col min="14598" max="14598" width="3.140625" bestFit="1" customWidth="1"/>
    <col min="14599" max="14599" width="2.85546875" bestFit="1" customWidth="1"/>
    <col min="14600" max="14600" width="3.7109375" customWidth="1"/>
    <col min="14601" max="14601" width="3.140625" bestFit="1" customWidth="1"/>
    <col min="14602" max="14602" width="2.85546875" bestFit="1" customWidth="1"/>
    <col min="14603" max="14603" width="4" bestFit="1" customWidth="1"/>
    <col min="14604" max="14604" width="3.140625" bestFit="1" customWidth="1"/>
    <col min="14605" max="14605" width="2.85546875" bestFit="1" customWidth="1"/>
    <col min="14606" max="14606" width="4" bestFit="1" customWidth="1"/>
    <col min="14607" max="14607" width="3.7109375" customWidth="1"/>
    <col min="14608" max="14608" width="2.85546875" bestFit="1" customWidth="1"/>
    <col min="14609" max="14609" width="4" bestFit="1" customWidth="1"/>
    <col min="14610" max="14610" width="3.140625" bestFit="1" customWidth="1"/>
    <col min="14611" max="14611" width="2.85546875" bestFit="1" customWidth="1"/>
    <col min="14612" max="14612" width="4" bestFit="1" customWidth="1"/>
    <col min="14613" max="14613" width="3.140625" bestFit="1" customWidth="1"/>
    <col min="14614" max="14614" width="2.85546875" bestFit="1" customWidth="1"/>
    <col min="14615" max="14615" width="4" bestFit="1" customWidth="1"/>
    <col min="14616" max="14616" width="3.140625" bestFit="1" customWidth="1"/>
    <col min="14617" max="14617" width="2.85546875" bestFit="1" customWidth="1"/>
    <col min="14618" max="14618" width="4" bestFit="1" customWidth="1"/>
    <col min="14619" max="14619" width="3.140625" bestFit="1" customWidth="1"/>
    <col min="14620" max="14620" width="2.85546875" bestFit="1" customWidth="1"/>
    <col min="14621" max="14621" width="4" bestFit="1" customWidth="1"/>
    <col min="14622" max="14622" width="3.140625" bestFit="1" customWidth="1"/>
    <col min="14623" max="14623" width="2.85546875" bestFit="1" customWidth="1"/>
    <col min="14624" max="14624" width="3.7109375" bestFit="1" customWidth="1"/>
    <col min="14625" max="14625" width="3.140625" bestFit="1" customWidth="1"/>
    <col min="14626" max="14626" width="2.85546875" bestFit="1" customWidth="1"/>
    <col min="14627" max="14627" width="4" bestFit="1" customWidth="1"/>
    <col min="14628" max="14628" width="3.140625" bestFit="1" customWidth="1"/>
    <col min="14629" max="14629" width="2.85546875" bestFit="1" customWidth="1"/>
    <col min="14630" max="14630" width="7.5703125" bestFit="1" customWidth="1"/>
    <col min="14631" max="14631" width="7" bestFit="1" customWidth="1"/>
    <col min="14844" max="14844" width="41.7109375" customWidth="1"/>
    <col min="14845" max="14845" width="13.5703125" bestFit="1" customWidth="1"/>
    <col min="14846" max="14846" width="16" bestFit="1" customWidth="1"/>
    <col min="14847" max="14847" width="6.28515625" customWidth="1"/>
    <col min="14848" max="14848" width="4.5703125" customWidth="1"/>
    <col min="14849" max="14849" width="4.85546875" customWidth="1"/>
    <col min="14850" max="14850" width="5" customWidth="1"/>
    <col min="14851" max="14851" width="3.140625" bestFit="1" customWidth="1"/>
    <col min="14852" max="14852" width="2.85546875" bestFit="1" customWidth="1"/>
    <col min="14853" max="14853" width="4" bestFit="1" customWidth="1"/>
    <col min="14854" max="14854" width="3.140625" bestFit="1" customWidth="1"/>
    <col min="14855" max="14855" width="2.85546875" bestFit="1" customWidth="1"/>
    <col min="14856" max="14856" width="3.7109375" customWidth="1"/>
    <col min="14857" max="14857" width="3.140625" bestFit="1" customWidth="1"/>
    <col min="14858" max="14858" width="2.85546875" bestFit="1" customWidth="1"/>
    <col min="14859" max="14859" width="4" bestFit="1" customWidth="1"/>
    <col min="14860" max="14860" width="3.140625" bestFit="1" customWidth="1"/>
    <col min="14861" max="14861" width="2.85546875" bestFit="1" customWidth="1"/>
    <col min="14862" max="14862" width="4" bestFit="1" customWidth="1"/>
    <col min="14863" max="14863" width="3.7109375" customWidth="1"/>
    <col min="14864" max="14864" width="2.85546875" bestFit="1" customWidth="1"/>
    <col min="14865" max="14865" width="4" bestFit="1" customWidth="1"/>
    <col min="14866" max="14866" width="3.140625" bestFit="1" customWidth="1"/>
    <col min="14867" max="14867" width="2.85546875" bestFit="1" customWidth="1"/>
    <col min="14868" max="14868" width="4" bestFit="1" customWidth="1"/>
    <col min="14869" max="14869" width="3.140625" bestFit="1" customWidth="1"/>
    <col min="14870" max="14870" width="2.85546875" bestFit="1" customWidth="1"/>
    <col min="14871" max="14871" width="4" bestFit="1" customWidth="1"/>
    <col min="14872" max="14872" width="3.140625" bestFit="1" customWidth="1"/>
    <col min="14873" max="14873" width="2.85546875" bestFit="1" customWidth="1"/>
    <col min="14874" max="14874" width="4" bestFit="1" customWidth="1"/>
    <col min="14875" max="14875" width="3.140625" bestFit="1" customWidth="1"/>
    <col min="14876" max="14876" width="2.85546875" bestFit="1" customWidth="1"/>
    <col min="14877" max="14877" width="4" bestFit="1" customWidth="1"/>
    <col min="14878" max="14878" width="3.140625" bestFit="1" customWidth="1"/>
    <col min="14879" max="14879" width="2.85546875" bestFit="1" customWidth="1"/>
    <col min="14880" max="14880" width="3.7109375" bestFit="1" customWidth="1"/>
    <col min="14881" max="14881" width="3.140625" bestFit="1" customWidth="1"/>
    <col min="14882" max="14882" width="2.85546875" bestFit="1" customWidth="1"/>
    <col min="14883" max="14883" width="4" bestFit="1" customWidth="1"/>
    <col min="14884" max="14884" width="3.140625" bestFit="1" customWidth="1"/>
    <col min="14885" max="14885" width="2.85546875" bestFit="1" customWidth="1"/>
    <col min="14886" max="14886" width="7.5703125" bestFit="1" customWidth="1"/>
    <col min="14887" max="14887" width="7" bestFit="1" customWidth="1"/>
    <col min="15100" max="15100" width="41.7109375" customWidth="1"/>
    <col min="15101" max="15101" width="13.5703125" bestFit="1" customWidth="1"/>
    <col min="15102" max="15102" width="16" bestFit="1" customWidth="1"/>
    <col min="15103" max="15103" width="6.28515625" customWidth="1"/>
    <col min="15104" max="15104" width="4.5703125" customWidth="1"/>
    <col min="15105" max="15105" width="4.85546875" customWidth="1"/>
    <col min="15106" max="15106" width="5" customWidth="1"/>
    <col min="15107" max="15107" width="3.140625" bestFit="1" customWidth="1"/>
    <col min="15108" max="15108" width="2.85546875" bestFit="1" customWidth="1"/>
    <col min="15109" max="15109" width="4" bestFit="1" customWidth="1"/>
    <col min="15110" max="15110" width="3.140625" bestFit="1" customWidth="1"/>
    <col min="15111" max="15111" width="2.85546875" bestFit="1" customWidth="1"/>
    <col min="15112" max="15112" width="3.7109375" customWidth="1"/>
    <col min="15113" max="15113" width="3.140625" bestFit="1" customWidth="1"/>
    <col min="15114" max="15114" width="2.85546875" bestFit="1" customWidth="1"/>
    <col min="15115" max="15115" width="4" bestFit="1" customWidth="1"/>
    <col min="15116" max="15116" width="3.140625" bestFit="1" customWidth="1"/>
    <col min="15117" max="15117" width="2.85546875" bestFit="1" customWidth="1"/>
    <col min="15118" max="15118" width="4" bestFit="1" customWidth="1"/>
    <col min="15119" max="15119" width="3.7109375" customWidth="1"/>
    <col min="15120" max="15120" width="2.85546875" bestFit="1" customWidth="1"/>
    <col min="15121" max="15121" width="4" bestFit="1" customWidth="1"/>
    <col min="15122" max="15122" width="3.140625" bestFit="1" customWidth="1"/>
    <col min="15123" max="15123" width="2.85546875" bestFit="1" customWidth="1"/>
    <col min="15124" max="15124" width="4" bestFit="1" customWidth="1"/>
    <col min="15125" max="15125" width="3.140625" bestFit="1" customWidth="1"/>
    <col min="15126" max="15126" width="2.85546875" bestFit="1" customWidth="1"/>
    <col min="15127" max="15127" width="4" bestFit="1" customWidth="1"/>
    <col min="15128" max="15128" width="3.140625" bestFit="1" customWidth="1"/>
    <col min="15129" max="15129" width="2.85546875" bestFit="1" customWidth="1"/>
    <col min="15130" max="15130" width="4" bestFit="1" customWidth="1"/>
    <col min="15131" max="15131" width="3.140625" bestFit="1" customWidth="1"/>
    <col min="15132" max="15132" width="2.85546875" bestFit="1" customWidth="1"/>
    <col min="15133" max="15133" width="4" bestFit="1" customWidth="1"/>
    <col min="15134" max="15134" width="3.140625" bestFit="1" customWidth="1"/>
    <col min="15135" max="15135" width="2.85546875" bestFit="1" customWidth="1"/>
    <col min="15136" max="15136" width="3.7109375" bestFit="1" customWidth="1"/>
    <col min="15137" max="15137" width="3.140625" bestFit="1" customWidth="1"/>
    <col min="15138" max="15138" width="2.85546875" bestFit="1" customWidth="1"/>
    <col min="15139" max="15139" width="4" bestFit="1" customWidth="1"/>
    <col min="15140" max="15140" width="3.140625" bestFit="1" customWidth="1"/>
    <col min="15141" max="15141" width="2.85546875" bestFit="1" customWidth="1"/>
    <col min="15142" max="15142" width="7.5703125" bestFit="1" customWidth="1"/>
    <col min="15143" max="15143" width="7" bestFit="1" customWidth="1"/>
    <col min="15356" max="15356" width="41.7109375" customWidth="1"/>
    <col min="15357" max="15357" width="13.5703125" bestFit="1" customWidth="1"/>
    <col min="15358" max="15358" width="16" bestFit="1" customWidth="1"/>
    <col min="15359" max="15359" width="6.28515625" customWidth="1"/>
    <col min="15360" max="15360" width="4.5703125" customWidth="1"/>
    <col min="15361" max="15361" width="4.85546875" customWidth="1"/>
    <col min="15362" max="15362" width="5" customWidth="1"/>
    <col min="15363" max="15363" width="3.140625" bestFit="1" customWidth="1"/>
    <col min="15364" max="15364" width="2.85546875" bestFit="1" customWidth="1"/>
    <col min="15365" max="15365" width="4" bestFit="1" customWidth="1"/>
    <col min="15366" max="15366" width="3.140625" bestFit="1" customWidth="1"/>
    <col min="15367" max="15367" width="2.85546875" bestFit="1" customWidth="1"/>
    <col min="15368" max="15368" width="3.7109375" customWidth="1"/>
    <col min="15369" max="15369" width="3.140625" bestFit="1" customWidth="1"/>
    <col min="15370" max="15370" width="2.85546875" bestFit="1" customWidth="1"/>
    <col min="15371" max="15371" width="4" bestFit="1" customWidth="1"/>
    <col min="15372" max="15372" width="3.140625" bestFit="1" customWidth="1"/>
    <col min="15373" max="15373" width="2.85546875" bestFit="1" customWidth="1"/>
    <col min="15374" max="15374" width="4" bestFit="1" customWidth="1"/>
    <col min="15375" max="15375" width="3.7109375" customWidth="1"/>
    <col min="15376" max="15376" width="2.85546875" bestFit="1" customWidth="1"/>
    <col min="15377" max="15377" width="4" bestFit="1" customWidth="1"/>
    <col min="15378" max="15378" width="3.140625" bestFit="1" customWidth="1"/>
    <col min="15379" max="15379" width="2.85546875" bestFit="1" customWidth="1"/>
    <col min="15380" max="15380" width="4" bestFit="1" customWidth="1"/>
    <col min="15381" max="15381" width="3.140625" bestFit="1" customWidth="1"/>
    <col min="15382" max="15382" width="2.85546875" bestFit="1" customWidth="1"/>
    <col min="15383" max="15383" width="4" bestFit="1" customWidth="1"/>
    <col min="15384" max="15384" width="3.140625" bestFit="1" customWidth="1"/>
    <col min="15385" max="15385" width="2.85546875" bestFit="1" customWidth="1"/>
    <col min="15386" max="15386" width="4" bestFit="1" customWidth="1"/>
    <col min="15387" max="15387" width="3.140625" bestFit="1" customWidth="1"/>
    <col min="15388" max="15388" width="2.85546875" bestFit="1" customWidth="1"/>
    <col min="15389" max="15389" width="4" bestFit="1" customWidth="1"/>
    <col min="15390" max="15390" width="3.140625" bestFit="1" customWidth="1"/>
    <col min="15391" max="15391" width="2.85546875" bestFit="1" customWidth="1"/>
    <col min="15392" max="15392" width="3.7109375" bestFit="1" customWidth="1"/>
    <col min="15393" max="15393" width="3.140625" bestFit="1" customWidth="1"/>
    <col min="15394" max="15394" width="2.85546875" bestFit="1" customWidth="1"/>
    <col min="15395" max="15395" width="4" bestFit="1" customWidth="1"/>
    <col min="15396" max="15396" width="3.140625" bestFit="1" customWidth="1"/>
    <col min="15397" max="15397" width="2.85546875" bestFit="1" customWidth="1"/>
    <col min="15398" max="15398" width="7.5703125" bestFit="1" customWidth="1"/>
    <col min="15399" max="15399" width="7" bestFit="1" customWidth="1"/>
    <col min="15612" max="15612" width="41.7109375" customWidth="1"/>
    <col min="15613" max="15613" width="13.5703125" bestFit="1" customWidth="1"/>
    <col min="15614" max="15614" width="16" bestFit="1" customWidth="1"/>
    <col min="15615" max="15615" width="6.28515625" customWidth="1"/>
    <col min="15616" max="15616" width="4.5703125" customWidth="1"/>
    <col min="15617" max="15617" width="4.85546875" customWidth="1"/>
    <col min="15618" max="15618" width="5" customWidth="1"/>
    <col min="15619" max="15619" width="3.140625" bestFit="1" customWidth="1"/>
    <col min="15620" max="15620" width="2.85546875" bestFit="1" customWidth="1"/>
    <col min="15621" max="15621" width="4" bestFit="1" customWidth="1"/>
    <col min="15622" max="15622" width="3.140625" bestFit="1" customWidth="1"/>
    <col min="15623" max="15623" width="2.85546875" bestFit="1" customWidth="1"/>
    <col min="15624" max="15624" width="3.7109375" customWidth="1"/>
    <col min="15625" max="15625" width="3.140625" bestFit="1" customWidth="1"/>
    <col min="15626" max="15626" width="2.85546875" bestFit="1" customWidth="1"/>
    <col min="15627" max="15627" width="4" bestFit="1" customWidth="1"/>
    <col min="15628" max="15628" width="3.140625" bestFit="1" customWidth="1"/>
    <col min="15629" max="15629" width="2.85546875" bestFit="1" customWidth="1"/>
    <col min="15630" max="15630" width="4" bestFit="1" customWidth="1"/>
    <col min="15631" max="15631" width="3.7109375" customWidth="1"/>
    <col min="15632" max="15632" width="2.85546875" bestFit="1" customWidth="1"/>
    <col min="15633" max="15633" width="4" bestFit="1" customWidth="1"/>
    <col min="15634" max="15634" width="3.140625" bestFit="1" customWidth="1"/>
    <col min="15635" max="15635" width="2.85546875" bestFit="1" customWidth="1"/>
    <col min="15636" max="15636" width="4" bestFit="1" customWidth="1"/>
    <col min="15637" max="15637" width="3.140625" bestFit="1" customWidth="1"/>
    <col min="15638" max="15638" width="2.85546875" bestFit="1" customWidth="1"/>
    <col min="15639" max="15639" width="4" bestFit="1" customWidth="1"/>
    <col min="15640" max="15640" width="3.140625" bestFit="1" customWidth="1"/>
    <col min="15641" max="15641" width="2.85546875" bestFit="1" customWidth="1"/>
    <col min="15642" max="15642" width="4" bestFit="1" customWidth="1"/>
    <col min="15643" max="15643" width="3.140625" bestFit="1" customWidth="1"/>
    <col min="15644" max="15644" width="2.85546875" bestFit="1" customWidth="1"/>
    <col min="15645" max="15645" width="4" bestFit="1" customWidth="1"/>
    <col min="15646" max="15646" width="3.140625" bestFit="1" customWidth="1"/>
    <col min="15647" max="15647" width="2.85546875" bestFit="1" customWidth="1"/>
    <col min="15648" max="15648" width="3.7109375" bestFit="1" customWidth="1"/>
    <col min="15649" max="15649" width="3.140625" bestFit="1" customWidth="1"/>
    <col min="15650" max="15650" width="2.85546875" bestFit="1" customWidth="1"/>
    <col min="15651" max="15651" width="4" bestFit="1" customWidth="1"/>
    <col min="15652" max="15652" width="3.140625" bestFit="1" customWidth="1"/>
    <col min="15653" max="15653" width="2.85546875" bestFit="1" customWidth="1"/>
    <col min="15654" max="15654" width="7.5703125" bestFit="1" customWidth="1"/>
    <col min="15655" max="15655" width="7" bestFit="1" customWidth="1"/>
    <col min="15868" max="15868" width="41.7109375" customWidth="1"/>
    <col min="15869" max="15869" width="13.5703125" bestFit="1" customWidth="1"/>
    <col min="15870" max="15870" width="16" bestFit="1" customWidth="1"/>
    <col min="15871" max="15871" width="6.28515625" customWidth="1"/>
    <col min="15872" max="15872" width="4.5703125" customWidth="1"/>
    <col min="15873" max="15873" width="4.85546875" customWidth="1"/>
    <col min="15874" max="15874" width="5" customWidth="1"/>
    <col min="15875" max="15875" width="3.140625" bestFit="1" customWidth="1"/>
    <col min="15876" max="15876" width="2.85546875" bestFit="1" customWidth="1"/>
    <col min="15877" max="15877" width="4" bestFit="1" customWidth="1"/>
    <col min="15878" max="15878" width="3.140625" bestFit="1" customWidth="1"/>
    <col min="15879" max="15879" width="2.85546875" bestFit="1" customWidth="1"/>
    <col min="15880" max="15880" width="3.7109375" customWidth="1"/>
    <col min="15881" max="15881" width="3.140625" bestFit="1" customWidth="1"/>
    <col min="15882" max="15882" width="2.85546875" bestFit="1" customWidth="1"/>
    <col min="15883" max="15883" width="4" bestFit="1" customWidth="1"/>
    <col min="15884" max="15884" width="3.140625" bestFit="1" customWidth="1"/>
    <col min="15885" max="15885" width="2.85546875" bestFit="1" customWidth="1"/>
    <col min="15886" max="15886" width="4" bestFit="1" customWidth="1"/>
    <col min="15887" max="15887" width="3.7109375" customWidth="1"/>
    <col min="15888" max="15888" width="2.85546875" bestFit="1" customWidth="1"/>
    <col min="15889" max="15889" width="4" bestFit="1" customWidth="1"/>
    <col min="15890" max="15890" width="3.140625" bestFit="1" customWidth="1"/>
    <col min="15891" max="15891" width="2.85546875" bestFit="1" customWidth="1"/>
    <col min="15892" max="15892" width="4" bestFit="1" customWidth="1"/>
    <col min="15893" max="15893" width="3.140625" bestFit="1" customWidth="1"/>
    <col min="15894" max="15894" width="2.85546875" bestFit="1" customWidth="1"/>
    <col min="15895" max="15895" width="4" bestFit="1" customWidth="1"/>
    <col min="15896" max="15896" width="3.140625" bestFit="1" customWidth="1"/>
    <col min="15897" max="15897" width="2.85546875" bestFit="1" customWidth="1"/>
    <col min="15898" max="15898" width="4" bestFit="1" customWidth="1"/>
    <col min="15899" max="15899" width="3.140625" bestFit="1" customWidth="1"/>
    <col min="15900" max="15900" width="2.85546875" bestFit="1" customWidth="1"/>
    <col min="15901" max="15901" width="4" bestFit="1" customWidth="1"/>
    <col min="15902" max="15902" width="3.140625" bestFit="1" customWidth="1"/>
    <col min="15903" max="15903" width="2.85546875" bestFit="1" customWidth="1"/>
    <col min="15904" max="15904" width="3.7109375" bestFit="1" customWidth="1"/>
    <col min="15905" max="15905" width="3.140625" bestFit="1" customWidth="1"/>
    <col min="15906" max="15906" width="2.85546875" bestFit="1" customWidth="1"/>
    <col min="15907" max="15907" width="4" bestFit="1" customWidth="1"/>
    <col min="15908" max="15908" width="3.140625" bestFit="1" customWidth="1"/>
    <col min="15909" max="15909" width="2.85546875" bestFit="1" customWidth="1"/>
    <col min="15910" max="15910" width="7.5703125" bestFit="1" customWidth="1"/>
    <col min="15911" max="15911" width="7" bestFit="1" customWidth="1"/>
    <col min="16124" max="16124" width="41.7109375" customWidth="1"/>
    <col min="16125" max="16125" width="13.5703125" bestFit="1" customWidth="1"/>
    <col min="16126" max="16126" width="16" bestFit="1" customWidth="1"/>
    <col min="16127" max="16127" width="6.28515625" customWidth="1"/>
    <col min="16128" max="16128" width="4.5703125" customWidth="1"/>
    <col min="16129" max="16129" width="4.85546875" customWidth="1"/>
    <col min="16130" max="16130" width="5" customWidth="1"/>
    <col min="16131" max="16131" width="3.140625" bestFit="1" customWidth="1"/>
    <col min="16132" max="16132" width="2.85546875" bestFit="1" customWidth="1"/>
    <col min="16133" max="16133" width="4" bestFit="1" customWidth="1"/>
    <col min="16134" max="16134" width="3.140625" bestFit="1" customWidth="1"/>
    <col min="16135" max="16135" width="2.85546875" bestFit="1" customWidth="1"/>
    <col min="16136" max="16136" width="3.7109375" customWidth="1"/>
    <col min="16137" max="16137" width="3.140625" bestFit="1" customWidth="1"/>
    <col min="16138" max="16138" width="2.85546875" bestFit="1" customWidth="1"/>
    <col min="16139" max="16139" width="4" bestFit="1" customWidth="1"/>
    <col min="16140" max="16140" width="3.140625" bestFit="1" customWidth="1"/>
    <col min="16141" max="16141" width="2.85546875" bestFit="1" customWidth="1"/>
    <col min="16142" max="16142" width="4" bestFit="1" customWidth="1"/>
    <col min="16143" max="16143" width="3.7109375" customWidth="1"/>
    <col min="16144" max="16144" width="2.85546875" bestFit="1" customWidth="1"/>
    <col min="16145" max="16145" width="4" bestFit="1" customWidth="1"/>
    <col min="16146" max="16146" width="3.140625" bestFit="1" customWidth="1"/>
    <col min="16147" max="16147" width="2.85546875" bestFit="1" customWidth="1"/>
    <col min="16148" max="16148" width="4" bestFit="1" customWidth="1"/>
    <col min="16149" max="16149" width="3.140625" bestFit="1" customWidth="1"/>
    <col min="16150" max="16150" width="2.85546875" bestFit="1" customWidth="1"/>
    <col min="16151" max="16151" width="4" bestFit="1" customWidth="1"/>
    <col min="16152" max="16152" width="3.140625" bestFit="1" customWidth="1"/>
    <col min="16153" max="16153" width="2.85546875" bestFit="1" customWidth="1"/>
    <col min="16154" max="16154" width="4" bestFit="1" customWidth="1"/>
    <col min="16155" max="16155" width="3.140625" bestFit="1" customWidth="1"/>
    <col min="16156" max="16156" width="2.85546875" bestFit="1" customWidth="1"/>
    <col min="16157" max="16157" width="4" bestFit="1" customWidth="1"/>
    <col min="16158" max="16158" width="3.140625" bestFit="1" customWidth="1"/>
    <col min="16159" max="16159" width="2.85546875" bestFit="1" customWidth="1"/>
    <col min="16160" max="16160" width="3.7109375" bestFit="1" customWidth="1"/>
    <col min="16161" max="16161" width="3.140625" bestFit="1" customWidth="1"/>
    <col min="16162" max="16162" width="2.85546875" bestFit="1" customWidth="1"/>
    <col min="16163" max="16163" width="4" bestFit="1" customWidth="1"/>
    <col min="16164" max="16164" width="3.140625" bestFit="1" customWidth="1"/>
    <col min="16165" max="16165" width="2.85546875" bestFit="1" customWidth="1"/>
    <col min="16166" max="16166" width="7.5703125" bestFit="1" customWidth="1"/>
    <col min="16167" max="16167" width="7" bestFit="1" customWidth="1"/>
  </cols>
  <sheetData>
    <row r="1" spans="1:45" ht="15" customHeight="1" thickBot="1" x14ac:dyDescent="0.3">
      <c r="A1" s="245" t="s">
        <v>313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7"/>
      <c r="AS1" s="52"/>
    </row>
    <row r="2" spans="1:45" ht="15" customHeight="1" thickBot="1" x14ac:dyDescent="0.3">
      <c r="A2" s="258" t="s">
        <v>418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60"/>
      <c r="AS2" s="52"/>
    </row>
    <row r="3" spans="1:45" ht="15" customHeight="1" thickBo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  <c r="AS3" s="52"/>
    </row>
    <row r="4" spans="1:45" ht="15" customHeight="1" thickBot="1" x14ac:dyDescent="0.3">
      <c r="A4" s="231" t="s">
        <v>74</v>
      </c>
      <c r="B4" s="233" t="s">
        <v>75</v>
      </c>
      <c r="C4" s="236" t="s">
        <v>76</v>
      </c>
      <c r="D4" s="239" t="s">
        <v>125</v>
      </c>
      <c r="E4" s="239" t="s">
        <v>39</v>
      </c>
      <c r="F4" s="242" t="s">
        <v>109</v>
      </c>
      <c r="G4" s="245" t="s">
        <v>0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7"/>
      <c r="AQ4" s="245"/>
      <c r="AR4" s="247"/>
      <c r="AS4" s="52"/>
    </row>
    <row r="5" spans="1:45" ht="15" customHeight="1" x14ac:dyDescent="0.25">
      <c r="A5" s="231"/>
      <c r="B5" s="234"/>
      <c r="C5" s="237"/>
      <c r="D5" s="240"/>
      <c r="E5" s="240"/>
      <c r="F5" s="243"/>
      <c r="G5" s="222" t="s">
        <v>2</v>
      </c>
      <c r="H5" s="223"/>
      <c r="I5" s="224"/>
      <c r="J5" s="222" t="s">
        <v>3</v>
      </c>
      <c r="K5" s="223"/>
      <c r="L5" s="224"/>
      <c r="M5" s="222" t="s">
        <v>4</v>
      </c>
      <c r="N5" s="223"/>
      <c r="O5" s="224"/>
      <c r="P5" s="222" t="s">
        <v>5</v>
      </c>
      <c r="Q5" s="223"/>
      <c r="R5" s="224"/>
      <c r="S5" s="222" t="s">
        <v>6</v>
      </c>
      <c r="T5" s="223"/>
      <c r="U5" s="224"/>
      <c r="V5" s="222" t="s">
        <v>7</v>
      </c>
      <c r="W5" s="223"/>
      <c r="X5" s="224"/>
      <c r="Y5" s="222" t="s">
        <v>8</v>
      </c>
      <c r="Z5" s="223"/>
      <c r="AA5" s="224"/>
      <c r="AB5" s="222" t="s">
        <v>9</v>
      </c>
      <c r="AC5" s="223"/>
      <c r="AD5" s="224"/>
      <c r="AE5" s="222" t="s">
        <v>10</v>
      </c>
      <c r="AF5" s="223"/>
      <c r="AG5" s="224"/>
      <c r="AH5" s="222" t="s">
        <v>11</v>
      </c>
      <c r="AI5" s="223"/>
      <c r="AJ5" s="224"/>
      <c r="AK5" s="222" t="s">
        <v>40</v>
      </c>
      <c r="AL5" s="223"/>
      <c r="AM5" s="224"/>
      <c r="AN5" s="222" t="s">
        <v>41</v>
      </c>
      <c r="AO5" s="223"/>
      <c r="AP5" s="224"/>
      <c r="AQ5" s="248" t="s">
        <v>77</v>
      </c>
      <c r="AR5" s="248" t="s">
        <v>78</v>
      </c>
      <c r="AS5" s="53"/>
    </row>
    <row r="6" spans="1:45" ht="15" customHeight="1" thickBot="1" x14ac:dyDescent="0.3">
      <c r="A6" s="232"/>
      <c r="B6" s="235"/>
      <c r="C6" s="238"/>
      <c r="D6" s="241"/>
      <c r="E6" s="241"/>
      <c r="F6" s="244"/>
      <c r="G6" s="170" t="s">
        <v>1</v>
      </c>
      <c r="H6" s="171" t="s">
        <v>12</v>
      </c>
      <c r="I6" s="102" t="s">
        <v>22</v>
      </c>
      <c r="J6" s="170" t="s">
        <v>1</v>
      </c>
      <c r="K6" s="171" t="s">
        <v>12</v>
      </c>
      <c r="L6" s="102" t="s">
        <v>22</v>
      </c>
      <c r="M6" s="170" t="s">
        <v>1</v>
      </c>
      <c r="N6" s="171" t="s">
        <v>12</v>
      </c>
      <c r="O6" s="102" t="s">
        <v>22</v>
      </c>
      <c r="P6" s="170" t="s">
        <v>1</v>
      </c>
      <c r="Q6" s="171" t="s">
        <v>12</v>
      </c>
      <c r="R6" s="102" t="s">
        <v>22</v>
      </c>
      <c r="S6" s="170" t="s">
        <v>1</v>
      </c>
      <c r="T6" s="171" t="s">
        <v>12</v>
      </c>
      <c r="U6" s="102" t="s">
        <v>22</v>
      </c>
      <c r="V6" s="170" t="s">
        <v>1</v>
      </c>
      <c r="W6" s="171" t="s">
        <v>12</v>
      </c>
      <c r="X6" s="102" t="s">
        <v>22</v>
      </c>
      <c r="Y6" s="170" t="s">
        <v>1</v>
      </c>
      <c r="Z6" s="171" t="s">
        <v>12</v>
      </c>
      <c r="AA6" s="102" t="s">
        <v>22</v>
      </c>
      <c r="AB6" s="170" t="s">
        <v>1</v>
      </c>
      <c r="AC6" s="171" t="s">
        <v>12</v>
      </c>
      <c r="AD6" s="102" t="s">
        <v>22</v>
      </c>
      <c r="AE6" s="170" t="s">
        <v>1</v>
      </c>
      <c r="AF6" s="171" t="s">
        <v>12</v>
      </c>
      <c r="AG6" s="102" t="s">
        <v>22</v>
      </c>
      <c r="AH6" s="170" t="s">
        <v>1</v>
      </c>
      <c r="AI6" s="171" t="s">
        <v>12</v>
      </c>
      <c r="AJ6" s="102" t="s">
        <v>22</v>
      </c>
      <c r="AK6" s="170" t="s">
        <v>1</v>
      </c>
      <c r="AL6" s="171" t="s">
        <v>12</v>
      </c>
      <c r="AM6" s="102" t="s">
        <v>22</v>
      </c>
      <c r="AN6" s="170" t="s">
        <v>1</v>
      </c>
      <c r="AO6" s="171" t="s">
        <v>12</v>
      </c>
      <c r="AP6" s="102" t="s">
        <v>22</v>
      </c>
      <c r="AQ6" s="249"/>
      <c r="AR6" s="249"/>
      <c r="AS6" s="54"/>
    </row>
    <row r="7" spans="1:45" ht="15" customHeight="1" thickBot="1" x14ac:dyDescent="0.3">
      <c r="A7" s="255" t="s">
        <v>126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7"/>
      <c r="AS7" s="52"/>
    </row>
    <row r="8" spans="1:45" ht="15" customHeight="1" thickBot="1" x14ac:dyDescent="0.3">
      <c r="A8" s="210" t="s">
        <v>167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2"/>
      <c r="AS8" s="52"/>
    </row>
    <row r="9" spans="1:45" s="52" customFormat="1" ht="15" customHeight="1" x14ac:dyDescent="0.25">
      <c r="A9" s="174" t="s">
        <v>47</v>
      </c>
      <c r="B9" s="191" t="s">
        <v>174</v>
      </c>
      <c r="C9" s="29" t="s">
        <v>116</v>
      </c>
      <c r="D9" s="24" t="s">
        <v>80</v>
      </c>
      <c r="E9" s="24" t="s">
        <v>34</v>
      </c>
      <c r="F9" s="25">
        <v>60</v>
      </c>
      <c r="G9" s="13">
        <v>1</v>
      </c>
      <c r="H9" s="15">
        <v>5</v>
      </c>
      <c r="I9" s="14" t="s">
        <v>34</v>
      </c>
      <c r="J9" s="13">
        <v>1</v>
      </c>
      <c r="K9" s="15">
        <v>5</v>
      </c>
      <c r="L9" s="14" t="s">
        <v>33</v>
      </c>
      <c r="M9" s="13">
        <v>1</v>
      </c>
      <c r="N9" s="15">
        <v>5</v>
      </c>
      <c r="O9" s="14" t="s">
        <v>34</v>
      </c>
      <c r="P9" s="13">
        <v>1</v>
      </c>
      <c r="Q9" s="15">
        <v>5</v>
      </c>
      <c r="R9" s="14" t="s">
        <v>33</v>
      </c>
      <c r="S9" s="28"/>
      <c r="T9" s="29"/>
      <c r="U9" s="30"/>
      <c r="V9" s="28"/>
      <c r="W9" s="29"/>
      <c r="X9" s="30"/>
      <c r="Y9" s="28"/>
      <c r="Z9" s="29"/>
      <c r="AA9" s="30"/>
      <c r="AB9" s="28"/>
      <c r="AC9" s="29"/>
      <c r="AD9" s="30"/>
      <c r="AE9" s="28"/>
      <c r="AF9" s="29"/>
      <c r="AG9" s="30"/>
      <c r="AH9" s="28"/>
      <c r="AI9" s="29"/>
      <c r="AJ9" s="30"/>
      <c r="AK9" s="28"/>
      <c r="AL9" s="29"/>
      <c r="AM9" s="30"/>
      <c r="AN9" s="65"/>
      <c r="AO9" s="66"/>
      <c r="AP9" s="75"/>
      <c r="AQ9" s="51">
        <f t="shared" ref="AQ9:AQ15" si="0">SUM(G9,J9,M9,P9,S9,V9,Y9,AB9,AE9,AH9,AK9,AN9)*15</f>
        <v>60</v>
      </c>
      <c r="AR9" s="118">
        <f t="shared" ref="AR9:AR15" si="1">SUM(H9,K9,N9,Q9,T9,W9,Z9,AC9,AF9,AI9,AL9,AO9)</f>
        <v>20</v>
      </c>
    </row>
    <row r="10" spans="1:45" s="52" customFormat="1" ht="15" customHeight="1" x14ac:dyDescent="0.25">
      <c r="A10" s="174" t="s">
        <v>48</v>
      </c>
      <c r="B10" s="191" t="s">
        <v>175</v>
      </c>
      <c r="C10" s="29" t="s">
        <v>363</v>
      </c>
      <c r="D10" s="24" t="s">
        <v>80</v>
      </c>
      <c r="E10" s="24" t="s">
        <v>34</v>
      </c>
      <c r="F10" s="25">
        <v>60</v>
      </c>
      <c r="G10" s="28"/>
      <c r="H10" s="29"/>
      <c r="I10" s="30"/>
      <c r="J10" s="28"/>
      <c r="K10" s="29"/>
      <c r="L10" s="30"/>
      <c r="M10" s="28"/>
      <c r="N10" s="29"/>
      <c r="O10" s="30"/>
      <c r="P10" s="28"/>
      <c r="Q10" s="29"/>
      <c r="R10" s="30"/>
      <c r="S10" s="13">
        <v>1</v>
      </c>
      <c r="T10" s="15">
        <v>5</v>
      </c>
      <c r="U10" s="14" t="s">
        <v>34</v>
      </c>
      <c r="V10" s="13">
        <v>1</v>
      </c>
      <c r="W10" s="15">
        <v>5</v>
      </c>
      <c r="X10" s="14" t="s">
        <v>33</v>
      </c>
      <c r="Y10" s="13">
        <v>1</v>
      </c>
      <c r="Z10" s="15">
        <v>5</v>
      </c>
      <c r="AA10" s="14" t="s">
        <v>34</v>
      </c>
      <c r="AB10" s="13">
        <v>1</v>
      </c>
      <c r="AC10" s="15">
        <v>5</v>
      </c>
      <c r="AD10" s="14" t="s">
        <v>33</v>
      </c>
      <c r="AE10" s="28"/>
      <c r="AF10" s="29"/>
      <c r="AG10" s="30"/>
      <c r="AH10" s="28"/>
      <c r="AI10" s="29"/>
      <c r="AJ10" s="30"/>
      <c r="AK10" s="28"/>
      <c r="AL10" s="29"/>
      <c r="AM10" s="30"/>
      <c r="AN10" s="65"/>
      <c r="AO10" s="66"/>
      <c r="AP10" s="75"/>
      <c r="AQ10" s="51">
        <f t="shared" si="0"/>
        <v>60</v>
      </c>
      <c r="AR10" s="118">
        <f t="shared" si="1"/>
        <v>20</v>
      </c>
    </row>
    <row r="11" spans="1:45" s="52" customFormat="1" ht="15" customHeight="1" x14ac:dyDescent="0.25">
      <c r="A11" s="174" t="s">
        <v>46</v>
      </c>
      <c r="B11" s="191" t="s">
        <v>173</v>
      </c>
      <c r="C11" s="29" t="s">
        <v>116</v>
      </c>
      <c r="D11" s="24" t="s">
        <v>79</v>
      </c>
      <c r="E11" s="24" t="s">
        <v>34</v>
      </c>
      <c r="F11" s="25">
        <v>60</v>
      </c>
      <c r="G11" s="13">
        <v>1</v>
      </c>
      <c r="H11" s="15">
        <v>2</v>
      </c>
      <c r="I11" s="14" t="s">
        <v>34</v>
      </c>
      <c r="J11" s="13">
        <v>1</v>
      </c>
      <c r="K11" s="15">
        <v>2</v>
      </c>
      <c r="L11" s="14" t="s">
        <v>33</v>
      </c>
      <c r="M11" s="13">
        <v>1</v>
      </c>
      <c r="N11" s="15">
        <v>2</v>
      </c>
      <c r="O11" s="14" t="s">
        <v>34</v>
      </c>
      <c r="P11" s="13">
        <v>1</v>
      </c>
      <c r="Q11" s="15">
        <v>2</v>
      </c>
      <c r="R11" s="14" t="s">
        <v>33</v>
      </c>
      <c r="S11" s="13">
        <v>1</v>
      </c>
      <c r="T11" s="15">
        <v>2</v>
      </c>
      <c r="U11" s="14" t="s">
        <v>34</v>
      </c>
      <c r="V11" s="13">
        <v>1</v>
      </c>
      <c r="W11" s="15">
        <v>2</v>
      </c>
      <c r="X11" s="14" t="s">
        <v>33</v>
      </c>
      <c r="Y11" s="13">
        <v>1</v>
      </c>
      <c r="Z11" s="15">
        <v>2</v>
      </c>
      <c r="AA11" s="14" t="s">
        <v>34</v>
      </c>
      <c r="AB11" s="13">
        <v>1</v>
      </c>
      <c r="AC11" s="15">
        <v>2</v>
      </c>
      <c r="AD11" s="14" t="s">
        <v>33</v>
      </c>
      <c r="AE11" s="13">
        <v>1</v>
      </c>
      <c r="AF11" s="15">
        <v>2</v>
      </c>
      <c r="AG11" s="14" t="s">
        <v>34</v>
      </c>
      <c r="AH11" s="13">
        <v>1</v>
      </c>
      <c r="AI11" s="15">
        <v>2</v>
      </c>
      <c r="AJ11" s="14" t="s">
        <v>33</v>
      </c>
      <c r="AK11" s="28"/>
      <c r="AL11" s="29"/>
      <c r="AM11" s="30"/>
      <c r="AN11" s="65"/>
      <c r="AO11" s="66"/>
      <c r="AP11" s="75"/>
      <c r="AQ11" s="51">
        <f t="shared" ref="AQ11" si="2">SUM(G11,J11,M11,P11,S11,V11,Y11,AB11,AE11,AH11,AK11,AN11)*15</f>
        <v>150</v>
      </c>
      <c r="AR11" s="118">
        <f t="shared" ref="AR11" si="3">SUM(H11,K11,N11,Q11,T11,W11,Z11,AC11,AF11,AI11,AL11,AO11)</f>
        <v>20</v>
      </c>
    </row>
    <row r="12" spans="1:45" s="52" customFormat="1" ht="15" customHeight="1" x14ac:dyDescent="0.25">
      <c r="A12" s="107" t="s">
        <v>315</v>
      </c>
      <c r="B12" s="186" t="s">
        <v>185</v>
      </c>
      <c r="C12" s="15" t="s">
        <v>116</v>
      </c>
      <c r="D12" s="11" t="s">
        <v>80</v>
      </c>
      <c r="E12" s="11" t="s">
        <v>81</v>
      </c>
      <c r="F12" s="12">
        <v>45</v>
      </c>
      <c r="G12" s="13">
        <v>1</v>
      </c>
      <c r="H12" s="15">
        <v>3</v>
      </c>
      <c r="I12" s="14" t="s">
        <v>33</v>
      </c>
      <c r="J12" s="13">
        <v>1</v>
      </c>
      <c r="K12" s="15">
        <v>3</v>
      </c>
      <c r="L12" s="14" t="s">
        <v>33</v>
      </c>
      <c r="M12" s="13">
        <v>1</v>
      </c>
      <c r="N12" s="15">
        <v>3</v>
      </c>
      <c r="O12" s="14" t="s">
        <v>33</v>
      </c>
      <c r="P12" s="13">
        <v>1</v>
      </c>
      <c r="Q12" s="15">
        <v>3</v>
      </c>
      <c r="R12" s="14" t="s">
        <v>33</v>
      </c>
      <c r="S12" s="13"/>
      <c r="T12" s="15"/>
      <c r="U12" s="14"/>
      <c r="V12" s="13"/>
      <c r="W12" s="15"/>
      <c r="X12" s="14"/>
      <c r="Y12" s="13"/>
      <c r="Z12" s="15"/>
      <c r="AA12" s="14"/>
      <c r="AB12" s="13"/>
      <c r="AC12" s="15"/>
      <c r="AD12" s="14"/>
      <c r="AE12" s="13"/>
      <c r="AF12" s="15"/>
      <c r="AG12" s="14"/>
      <c r="AH12" s="13"/>
      <c r="AI12" s="15"/>
      <c r="AJ12" s="14"/>
      <c r="AK12" s="13"/>
      <c r="AL12" s="15"/>
      <c r="AM12" s="14"/>
      <c r="AN12" s="63"/>
      <c r="AO12" s="64"/>
      <c r="AP12" s="74"/>
      <c r="AQ12" s="44">
        <f t="shared" si="0"/>
        <v>60</v>
      </c>
      <c r="AR12" s="106">
        <f t="shared" si="1"/>
        <v>12</v>
      </c>
    </row>
    <row r="13" spans="1:45" s="52" customFormat="1" ht="15" customHeight="1" x14ac:dyDescent="0.25">
      <c r="A13" s="174" t="s">
        <v>49</v>
      </c>
      <c r="B13" s="191" t="s">
        <v>176</v>
      </c>
      <c r="C13" s="29" t="s">
        <v>364</v>
      </c>
      <c r="D13" s="24" t="s">
        <v>80</v>
      </c>
      <c r="E13" s="24" t="s">
        <v>81</v>
      </c>
      <c r="F13" s="25">
        <v>45</v>
      </c>
      <c r="G13" s="28"/>
      <c r="H13" s="29"/>
      <c r="I13" s="30"/>
      <c r="J13" s="28"/>
      <c r="K13" s="29"/>
      <c r="L13" s="30"/>
      <c r="M13" s="28"/>
      <c r="N13" s="29"/>
      <c r="O13" s="30"/>
      <c r="P13" s="28"/>
      <c r="Q13" s="29"/>
      <c r="R13" s="30"/>
      <c r="S13" s="28"/>
      <c r="T13" s="29"/>
      <c r="U13" s="30"/>
      <c r="V13" s="28"/>
      <c r="W13" s="29"/>
      <c r="X13" s="30"/>
      <c r="Y13" s="28"/>
      <c r="Z13" s="29"/>
      <c r="AA13" s="30"/>
      <c r="AB13" s="28"/>
      <c r="AC13" s="29"/>
      <c r="AD13" s="30"/>
      <c r="AE13" s="28">
        <v>1</v>
      </c>
      <c r="AF13" s="15">
        <v>2</v>
      </c>
      <c r="AG13" s="30" t="s">
        <v>34</v>
      </c>
      <c r="AH13" s="28">
        <v>1</v>
      </c>
      <c r="AI13" s="15">
        <v>2</v>
      </c>
      <c r="AJ13" s="30" t="s">
        <v>34</v>
      </c>
      <c r="AK13" s="28"/>
      <c r="AL13" s="29"/>
      <c r="AM13" s="30"/>
      <c r="AN13" s="65"/>
      <c r="AO13" s="66"/>
      <c r="AP13" s="75"/>
      <c r="AQ13" s="51">
        <f t="shared" si="0"/>
        <v>30</v>
      </c>
      <c r="AR13" s="118">
        <f t="shared" si="1"/>
        <v>4</v>
      </c>
    </row>
    <row r="14" spans="1:45" s="52" customFormat="1" ht="24" customHeight="1" x14ac:dyDescent="0.25">
      <c r="A14" s="174" t="s">
        <v>50</v>
      </c>
      <c r="B14" s="191" t="s">
        <v>177</v>
      </c>
      <c r="C14" s="15" t="s">
        <v>373</v>
      </c>
      <c r="D14" s="24" t="s">
        <v>80</v>
      </c>
      <c r="E14" s="24" t="s">
        <v>81</v>
      </c>
      <c r="F14" s="25">
        <v>45</v>
      </c>
      <c r="G14" s="28"/>
      <c r="H14" s="29"/>
      <c r="I14" s="30"/>
      <c r="J14" s="28"/>
      <c r="K14" s="29"/>
      <c r="L14" s="30"/>
      <c r="M14" s="28">
        <v>2</v>
      </c>
      <c r="N14" s="29">
        <v>3</v>
      </c>
      <c r="O14" s="30" t="s">
        <v>33</v>
      </c>
      <c r="P14" s="28"/>
      <c r="Q14" s="29"/>
      <c r="R14" s="30"/>
      <c r="S14" s="28"/>
      <c r="T14" s="29"/>
      <c r="U14" s="30"/>
      <c r="V14" s="28"/>
      <c r="W14" s="29"/>
      <c r="X14" s="30"/>
      <c r="Y14" s="28"/>
      <c r="Z14" s="29"/>
      <c r="AA14" s="30"/>
      <c r="AB14" s="28"/>
      <c r="AC14" s="29"/>
      <c r="AD14" s="30"/>
      <c r="AE14" s="28"/>
      <c r="AF14" s="29"/>
      <c r="AG14" s="30"/>
      <c r="AH14" s="28"/>
      <c r="AI14" s="29"/>
      <c r="AJ14" s="30"/>
      <c r="AK14" s="28"/>
      <c r="AL14" s="29"/>
      <c r="AM14" s="30"/>
      <c r="AN14" s="65"/>
      <c r="AO14" s="66"/>
      <c r="AP14" s="75"/>
      <c r="AQ14" s="51">
        <f t="shared" si="0"/>
        <v>30</v>
      </c>
      <c r="AR14" s="118">
        <f t="shared" si="1"/>
        <v>3</v>
      </c>
    </row>
    <row r="15" spans="1:45" s="52" customFormat="1" ht="15" customHeight="1" thickBot="1" x14ac:dyDescent="0.3">
      <c r="A15" s="174" t="s">
        <v>51</v>
      </c>
      <c r="B15" s="191" t="s">
        <v>178</v>
      </c>
      <c r="C15" s="29" t="s">
        <v>116</v>
      </c>
      <c r="D15" s="24" t="s">
        <v>80</v>
      </c>
      <c r="E15" s="24" t="s">
        <v>34</v>
      </c>
      <c r="F15" s="25">
        <v>45</v>
      </c>
      <c r="G15" s="28"/>
      <c r="H15" s="29"/>
      <c r="I15" s="30"/>
      <c r="J15" s="28"/>
      <c r="K15" s="29"/>
      <c r="L15" s="30"/>
      <c r="M15" s="28"/>
      <c r="N15" s="29"/>
      <c r="O15" s="30"/>
      <c r="P15" s="28"/>
      <c r="Q15" s="29"/>
      <c r="R15" s="30"/>
      <c r="S15" s="28"/>
      <c r="T15" s="29"/>
      <c r="U15" s="30"/>
      <c r="V15" s="28"/>
      <c r="W15" s="29"/>
      <c r="X15" s="30"/>
      <c r="Y15" s="28">
        <v>1</v>
      </c>
      <c r="Z15" s="29">
        <v>2</v>
      </c>
      <c r="AA15" s="30" t="s">
        <v>34</v>
      </c>
      <c r="AB15" s="28">
        <v>1</v>
      </c>
      <c r="AC15" s="29">
        <v>2</v>
      </c>
      <c r="AD15" s="30" t="s">
        <v>34</v>
      </c>
      <c r="AE15" s="28"/>
      <c r="AF15" s="29"/>
      <c r="AG15" s="30"/>
      <c r="AH15" s="28"/>
      <c r="AI15" s="29"/>
      <c r="AJ15" s="30"/>
      <c r="AK15" s="28"/>
      <c r="AL15" s="29"/>
      <c r="AM15" s="30"/>
      <c r="AN15" s="65"/>
      <c r="AO15" s="66"/>
      <c r="AP15" s="75"/>
      <c r="AQ15" s="51">
        <f t="shared" si="0"/>
        <v>30</v>
      </c>
      <c r="AR15" s="118">
        <f t="shared" si="1"/>
        <v>4</v>
      </c>
    </row>
    <row r="16" spans="1:45" ht="15" customHeight="1" thickBot="1" x14ac:dyDescent="0.3">
      <c r="A16" s="213" t="s">
        <v>127</v>
      </c>
      <c r="B16" s="214"/>
      <c r="C16" s="214"/>
      <c r="D16" s="214"/>
      <c r="E16" s="214"/>
      <c r="F16" s="215"/>
      <c r="G16" s="108">
        <f>SUM(G9:G15)</f>
        <v>3</v>
      </c>
      <c r="H16" s="109">
        <f>SUM(H9:H15)</f>
        <v>10</v>
      </c>
      <c r="I16" s="110"/>
      <c r="J16" s="108">
        <f>SUM(J9:J15)</f>
        <v>3</v>
      </c>
      <c r="K16" s="109">
        <f>SUM(K9:K15)</f>
        <v>10</v>
      </c>
      <c r="L16" s="110"/>
      <c r="M16" s="108">
        <f>SUM(M9:M15)</f>
        <v>5</v>
      </c>
      <c r="N16" s="109">
        <f>SUM(N9:N15)</f>
        <v>13</v>
      </c>
      <c r="O16" s="110"/>
      <c r="P16" s="108">
        <f>SUM(P9:P15)</f>
        <v>3</v>
      </c>
      <c r="Q16" s="109">
        <f>SUM(Q9:Q15)</f>
        <v>10</v>
      </c>
      <c r="R16" s="110"/>
      <c r="S16" s="108">
        <f>SUM(S9:S15)</f>
        <v>2</v>
      </c>
      <c r="T16" s="109">
        <f>SUM(T9:T15)</f>
        <v>7</v>
      </c>
      <c r="U16" s="110"/>
      <c r="V16" s="108">
        <f>SUM(V9:V15)</f>
        <v>2</v>
      </c>
      <c r="W16" s="109">
        <f>SUM(W9:W15)</f>
        <v>7</v>
      </c>
      <c r="X16" s="110"/>
      <c r="Y16" s="108">
        <f>SUM(Y9:Y15)</f>
        <v>3</v>
      </c>
      <c r="Z16" s="109">
        <f>SUM(Z9:Z15)</f>
        <v>9</v>
      </c>
      <c r="AA16" s="110"/>
      <c r="AB16" s="108">
        <f>SUM(AB9:AB15)</f>
        <v>3</v>
      </c>
      <c r="AC16" s="109">
        <f>SUM(AC9:AC15)</f>
        <v>9</v>
      </c>
      <c r="AD16" s="110"/>
      <c r="AE16" s="108">
        <f>SUM(AE9:AE15)</f>
        <v>2</v>
      </c>
      <c r="AF16" s="109">
        <f>SUM(AF9:AF15)</f>
        <v>4</v>
      </c>
      <c r="AG16" s="110"/>
      <c r="AH16" s="108">
        <f>SUM(AH9:AH15)</f>
        <v>2</v>
      </c>
      <c r="AI16" s="109">
        <f>SUM(AI9:AI15)</f>
        <v>4</v>
      </c>
      <c r="AJ16" s="110"/>
      <c r="AK16" s="108">
        <f>SUM(AK9:AK15)</f>
        <v>0</v>
      </c>
      <c r="AL16" s="109">
        <f>SUM(AL9:AL15)</f>
        <v>0</v>
      </c>
      <c r="AM16" s="111"/>
      <c r="AN16" s="112">
        <f>SUM(AN9:AN15)</f>
        <v>0</v>
      </c>
      <c r="AO16" s="113">
        <f>SUM(AO9:AO15)</f>
        <v>0</v>
      </c>
      <c r="AP16" s="114"/>
      <c r="AQ16" s="115">
        <f>SUM(AQ9:AQ15)</f>
        <v>420</v>
      </c>
      <c r="AR16" s="116">
        <f>SUM(AR9:AR15)</f>
        <v>83</v>
      </c>
      <c r="AS16" s="52"/>
    </row>
    <row r="17" spans="1:47" ht="15" customHeight="1" thickBot="1" x14ac:dyDescent="0.3">
      <c r="A17" s="210" t="s">
        <v>168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2"/>
      <c r="AS17" s="52"/>
    </row>
    <row r="18" spans="1:47" s="52" customFormat="1" ht="15" customHeight="1" x14ac:dyDescent="0.25">
      <c r="A18" s="103" t="s">
        <v>67</v>
      </c>
      <c r="B18" s="188" t="s">
        <v>179</v>
      </c>
      <c r="C18" s="45" t="s">
        <v>116</v>
      </c>
      <c r="D18" s="46" t="s">
        <v>80</v>
      </c>
      <c r="E18" s="46" t="s">
        <v>81</v>
      </c>
      <c r="F18" s="47">
        <v>45</v>
      </c>
      <c r="G18" s="48">
        <v>2</v>
      </c>
      <c r="H18" s="45">
        <v>4</v>
      </c>
      <c r="I18" s="49" t="s">
        <v>34</v>
      </c>
      <c r="J18" s="48">
        <v>2</v>
      </c>
      <c r="K18" s="45">
        <v>4</v>
      </c>
      <c r="L18" s="49" t="s">
        <v>33</v>
      </c>
      <c r="M18" s="48">
        <v>2</v>
      </c>
      <c r="N18" s="45">
        <v>4</v>
      </c>
      <c r="O18" s="49" t="s">
        <v>34</v>
      </c>
      <c r="P18" s="48">
        <v>2</v>
      </c>
      <c r="Q18" s="45">
        <v>4</v>
      </c>
      <c r="R18" s="49" t="s">
        <v>33</v>
      </c>
      <c r="S18" s="48">
        <v>2</v>
      </c>
      <c r="T18" s="45">
        <v>4</v>
      </c>
      <c r="U18" s="49" t="s">
        <v>34</v>
      </c>
      <c r="V18" s="48">
        <v>2</v>
      </c>
      <c r="W18" s="45">
        <v>4</v>
      </c>
      <c r="X18" s="49" t="s">
        <v>33</v>
      </c>
      <c r="Y18" s="48">
        <v>2</v>
      </c>
      <c r="Z18" s="45">
        <v>4</v>
      </c>
      <c r="AA18" s="49" t="s">
        <v>34</v>
      </c>
      <c r="AB18" s="48">
        <v>2</v>
      </c>
      <c r="AC18" s="45">
        <v>4</v>
      </c>
      <c r="AD18" s="49" t="s">
        <v>33</v>
      </c>
      <c r="AE18" s="48">
        <v>2</v>
      </c>
      <c r="AF18" s="45">
        <v>4</v>
      </c>
      <c r="AG18" s="49" t="s">
        <v>34</v>
      </c>
      <c r="AH18" s="48">
        <v>2</v>
      </c>
      <c r="AI18" s="45">
        <v>4</v>
      </c>
      <c r="AJ18" s="49" t="s">
        <v>34</v>
      </c>
      <c r="AK18" s="48"/>
      <c r="AL18" s="45"/>
      <c r="AM18" s="49"/>
      <c r="AN18" s="61"/>
      <c r="AO18" s="62"/>
      <c r="AP18" s="73"/>
      <c r="AQ18" s="50">
        <f>SUM(G18,J18,M18,P18,S18,V18,Y18,AB18,AE18,AH18,AK18,AN18)*15</f>
        <v>300</v>
      </c>
      <c r="AR18" s="104">
        <f>SUM(H18,K18,N18,Q18,T18,W18,Z18,AC18,AF18,AI18,AL18,AO18)</f>
        <v>40</v>
      </c>
      <c r="AS18" s="55"/>
      <c r="AT18" s="55"/>
      <c r="AU18" s="55"/>
    </row>
    <row r="19" spans="1:47" s="52" customFormat="1" ht="15" customHeight="1" x14ac:dyDescent="0.25">
      <c r="A19" s="107" t="s">
        <v>69</v>
      </c>
      <c r="B19" s="186" t="s">
        <v>321</v>
      </c>
      <c r="C19" s="15" t="s">
        <v>182</v>
      </c>
      <c r="D19" s="11"/>
      <c r="E19" s="11"/>
      <c r="F19" s="12"/>
      <c r="G19" s="28"/>
      <c r="H19" s="29"/>
      <c r="I19" s="30"/>
      <c r="J19" s="28"/>
      <c r="K19" s="29"/>
      <c r="L19" s="30"/>
      <c r="M19" s="28"/>
      <c r="N19" s="29"/>
      <c r="O19" s="30"/>
      <c r="P19" s="28"/>
      <c r="Q19" s="29"/>
      <c r="R19" s="30"/>
      <c r="S19" s="28"/>
      <c r="T19" s="29"/>
      <c r="U19" s="30"/>
      <c r="V19" s="28"/>
      <c r="W19" s="29"/>
      <c r="X19" s="30"/>
      <c r="Y19" s="28"/>
      <c r="Z19" s="29"/>
      <c r="AA19" s="30"/>
      <c r="AB19" s="28"/>
      <c r="AC19" s="29"/>
      <c r="AD19" s="30"/>
      <c r="AE19" s="28"/>
      <c r="AF19" s="29"/>
      <c r="AG19" s="30"/>
      <c r="AH19" s="28">
        <v>0</v>
      </c>
      <c r="AI19" s="29">
        <v>1</v>
      </c>
      <c r="AJ19" s="30" t="s">
        <v>42</v>
      </c>
      <c r="AK19" s="13"/>
      <c r="AL19" s="15"/>
      <c r="AM19" s="14"/>
      <c r="AN19" s="63"/>
      <c r="AO19" s="64"/>
      <c r="AP19" s="74"/>
      <c r="AQ19" s="44">
        <f t="shared" ref="AQ19:AQ24" si="4">SUM(G19,J19,M19,P19,S19,V19,Y19,AB19,AE19,AH19,AK19,AN19)*15</f>
        <v>0</v>
      </c>
      <c r="AR19" s="106">
        <f t="shared" ref="AR19:AR22" si="5">SUM(H19,K19,N19,Q19,T19,W19,Z19,AC19,AF19,AI19,AL19,AO19)</f>
        <v>1</v>
      </c>
    </row>
    <row r="20" spans="1:47" s="52" customFormat="1" ht="15" customHeight="1" x14ac:dyDescent="0.25">
      <c r="A20" s="107" t="s">
        <v>68</v>
      </c>
      <c r="B20" s="186" t="s">
        <v>180</v>
      </c>
      <c r="C20" s="15" t="s">
        <v>116</v>
      </c>
      <c r="D20" s="11" t="s">
        <v>80</v>
      </c>
      <c r="E20" s="11" t="s">
        <v>81</v>
      </c>
      <c r="F20" s="12">
        <v>45</v>
      </c>
      <c r="G20" s="13">
        <v>2</v>
      </c>
      <c r="H20" s="15">
        <v>4</v>
      </c>
      <c r="I20" s="14" t="s">
        <v>34</v>
      </c>
      <c r="J20" s="13">
        <v>2</v>
      </c>
      <c r="K20" s="15">
        <v>4</v>
      </c>
      <c r="L20" s="14" t="s">
        <v>33</v>
      </c>
      <c r="M20" s="13">
        <v>2</v>
      </c>
      <c r="N20" s="15">
        <v>4</v>
      </c>
      <c r="O20" s="14" t="s">
        <v>34</v>
      </c>
      <c r="P20" s="13">
        <v>2</v>
      </c>
      <c r="Q20" s="15">
        <v>4</v>
      </c>
      <c r="R20" s="14" t="s">
        <v>33</v>
      </c>
      <c r="S20" s="13">
        <v>2</v>
      </c>
      <c r="T20" s="15">
        <v>4</v>
      </c>
      <c r="U20" s="14" t="s">
        <v>34</v>
      </c>
      <c r="V20" s="13">
        <v>2</v>
      </c>
      <c r="W20" s="15">
        <v>4</v>
      </c>
      <c r="X20" s="14" t="s">
        <v>33</v>
      </c>
      <c r="Y20" s="13">
        <v>2</v>
      </c>
      <c r="Z20" s="15">
        <v>4</v>
      </c>
      <c r="AA20" s="14" t="s">
        <v>34</v>
      </c>
      <c r="AB20" s="13">
        <v>2</v>
      </c>
      <c r="AC20" s="15">
        <v>4</v>
      </c>
      <c r="AD20" s="14" t="s">
        <v>33</v>
      </c>
      <c r="AE20" s="13">
        <v>2</v>
      </c>
      <c r="AF20" s="15">
        <v>4</v>
      </c>
      <c r="AG20" s="14" t="s">
        <v>34</v>
      </c>
      <c r="AH20" s="13">
        <v>2</v>
      </c>
      <c r="AI20" s="15">
        <v>4</v>
      </c>
      <c r="AJ20" s="14" t="s">
        <v>34</v>
      </c>
      <c r="AK20" s="13"/>
      <c r="AL20" s="15"/>
      <c r="AM20" s="14"/>
      <c r="AN20" s="63"/>
      <c r="AO20" s="64"/>
      <c r="AP20" s="74"/>
      <c r="AQ20" s="44">
        <f t="shared" si="4"/>
        <v>300</v>
      </c>
      <c r="AR20" s="106">
        <f t="shared" si="5"/>
        <v>40</v>
      </c>
    </row>
    <row r="21" spans="1:47" s="52" customFormat="1" ht="15" customHeight="1" x14ac:dyDescent="0.25">
      <c r="A21" s="107" t="s">
        <v>70</v>
      </c>
      <c r="B21" s="186" t="s">
        <v>181</v>
      </c>
      <c r="C21" s="15" t="s">
        <v>183</v>
      </c>
      <c r="D21" s="11"/>
      <c r="E21" s="11"/>
      <c r="F21" s="12"/>
      <c r="G21" s="13"/>
      <c r="H21" s="15"/>
      <c r="I21" s="14"/>
      <c r="J21" s="13"/>
      <c r="K21" s="15"/>
      <c r="L21" s="14"/>
      <c r="M21" s="13"/>
      <c r="N21" s="15"/>
      <c r="O21" s="14"/>
      <c r="P21" s="13"/>
      <c r="Q21" s="15"/>
      <c r="R21" s="14"/>
      <c r="S21" s="13"/>
      <c r="T21" s="15"/>
      <c r="U21" s="14"/>
      <c r="V21" s="13"/>
      <c r="W21" s="15"/>
      <c r="X21" s="14"/>
      <c r="Y21" s="13"/>
      <c r="Z21" s="15"/>
      <c r="AA21" s="14"/>
      <c r="AB21" s="13"/>
      <c r="AC21" s="15"/>
      <c r="AD21" s="14"/>
      <c r="AE21" s="13"/>
      <c r="AF21" s="15"/>
      <c r="AG21" s="14"/>
      <c r="AH21" s="13">
        <v>0</v>
      </c>
      <c r="AI21" s="29">
        <v>1</v>
      </c>
      <c r="AJ21" s="14" t="s">
        <v>42</v>
      </c>
      <c r="AK21" s="13"/>
      <c r="AL21" s="15"/>
      <c r="AM21" s="14"/>
      <c r="AN21" s="63"/>
      <c r="AO21" s="64"/>
      <c r="AP21" s="74"/>
      <c r="AQ21" s="44">
        <f t="shared" si="4"/>
        <v>0</v>
      </c>
      <c r="AR21" s="106">
        <f t="shared" si="5"/>
        <v>1</v>
      </c>
    </row>
    <row r="22" spans="1:47" s="52" customFormat="1" ht="15" customHeight="1" x14ac:dyDescent="0.25">
      <c r="A22" s="107" t="s">
        <v>37</v>
      </c>
      <c r="B22" s="186" t="s">
        <v>184</v>
      </c>
      <c r="C22" s="15" t="s">
        <v>365</v>
      </c>
      <c r="D22" s="11" t="s">
        <v>80</v>
      </c>
      <c r="E22" s="11" t="s">
        <v>81</v>
      </c>
      <c r="F22" s="12">
        <v>45</v>
      </c>
      <c r="G22" s="13"/>
      <c r="H22" s="15"/>
      <c r="I22" s="14"/>
      <c r="J22" s="13"/>
      <c r="K22" s="15"/>
      <c r="L22" s="14"/>
      <c r="M22" s="13"/>
      <c r="N22" s="15"/>
      <c r="O22" s="14"/>
      <c r="P22" s="13"/>
      <c r="Q22" s="15"/>
      <c r="R22" s="14"/>
      <c r="S22" s="13"/>
      <c r="T22" s="15"/>
      <c r="U22" s="14"/>
      <c r="V22" s="13"/>
      <c r="W22" s="15"/>
      <c r="X22" s="14"/>
      <c r="Y22" s="13">
        <v>1</v>
      </c>
      <c r="Z22" s="15">
        <v>2</v>
      </c>
      <c r="AA22" s="14" t="s">
        <v>34</v>
      </c>
      <c r="AB22" s="13">
        <v>1</v>
      </c>
      <c r="AC22" s="15">
        <v>2</v>
      </c>
      <c r="AD22" s="14" t="s">
        <v>34</v>
      </c>
      <c r="AE22" s="13">
        <v>1</v>
      </c>
      <c r="AF22" s="15">
        <v>2</v>
      </c>
      <c r="AG22" s="14" t="s">
        <v>34</v>
      </c>
      <c r="AH22" s="13">
        <v>1</v>
      </c>
      <c r="AI22" s="15">
        <v>2</v>
      </c>
      <c r="AJ22" s="14" t="s">
        <v>34</v>
      </c>
      <c r="AK22" s="13"/>
      <c r="AL22" s="15"/>
      <c r="AM22" s="14"/>
      <c r="AN22" s="63"/>
      <c r="AO22" s="64"/>
      <c r="AP22" s="74"/>
      <c r="AQ22" s="44">
        <f t="shared" si="4"/>
        <v>60</v>
      </c>
      <c r="AR22" s="106">
        <f t="shared" si="5"/>
        <v>8</v>
      </c>
    </row>
    <row r="23" spans="1:47" s="52" customFormat="1" ht="15" customHeight="1" x14ac:dyDescent="0.25">
      <c r="A23" s="107" t="s">
        <v>45</v>
      </c>
      <c r="B23" s="186" t="s">
        <v>186</v>
      </c>
      <c r="C23" s="15" t="s">
        <v>366</v>
      </c>
      <c r="D23" s="11" t="s">
        <v>80</v>
      </c>
      <c r="E23" s="11" t="s">
        <v>81</v>
      </c>
      <c r="F23" s="12">
        <v>45</v>
      </c>
      <c r="G23" s="13"/>
      <c r="H23" s="15"/>
      <c r="I23" s="14"/>
      <c r="J23" s="13"/>
      <c r="K23" s="15"/>
      <c r="L23" s="14"/>
      <c r="M23" s="13"/>
      <c r="N23" s="15"/>
      <c r="O23" s="14"/>
      <c r="P23" s="13"/>
      <c r="Q23" s="15"/>
      <c r="R23" s="14"/>
      <c r="S23" s="13"/>
      <c r="T23" s="15"/>
      <c r="U23" s="14"/>
      <c r="V23" s="13"/>
      <c r="W23" s="15"/>
      <c r="X23" s="14"/>
      <c r="Y23" s="13"/>
      <c r="Z23" s="15"/>
      <c r="AA23" s="14"/>
      <c r="AB23" s="13"/>
      <c r="AC23" s="15"/>
      <c r="AD23" s="14"/>
      <c r="AE23" s="13">
        <v>1</v>
      </c>
      <c r="AF23" s="15">
        <v>1</v>
      </c>
      <c r="AG23" s="14" t="s">
        <v>34</v>
      </c>
      <c r="AH23" s="13">
        <v>1</v>
      </c>
      <c r="AI23" s="15">
        <v>1</v>
      </c>
      <c r="AJ23" s="14" t="s">
        <v>34</v>
      </c>
      <c r="AK23" s="13"/>
      <c r="AL23" s="15"/>
      <c r="AM23" s="14"/>
      <c r="AN23" s="63"/>
      <c r="AO23" s="64"/>
      <c r="AP23" s="74"/>
      <c r="AQ23" s="44">
        <f t="shared" si="4"/>
        <v>30</v>
      </c>
      <c r="AR23" s="106">
        <f>SUM(H23,K23,N23,Q23,T23,W23,Z23,AC23,AF23,AI23,AL23,AO23)</f>
        <v>2</v>
      </c>
    </row>
    <row r="24" spans="1:47" s="52" customFormat="1" ht="15" customHeight="1" thickBot="1" x14ac:dyDescent="0.3">
      <c r="A24" s="107" t="s">
        <v>53</v>
      </c>
      <c r="B24" s="186" t="s">
        <v>318</v>
      </c>
      <c r="C24" s="15" t="s">
        <v>116</v>
      </c>
      <c r="D24" s="11" t="s">
        <v>79</v>
      </c>
      <c r="E24" s="11" t="s">
        <v>34</v>
      </c>
      <c r="F24" s="12">
        <v>60</v>
      </c>
      <c r="G24" s="13">
        <v>0.5</v>
      </c>
      <c r="H24" s="15">
        <v>1</v>
      </c>
      <c r="I24" s="14" t="s">
        <v>34</v>
      </c>
      <c r="J24" s="13">
        <v>0.5</v>
      </c>
      <c r="K24" s="15">
        <v>1</v>
      </c>
      <c r="L24" s="14" t="s">
        <v>34</v>
      </c>
      <c r="M24" s="13">
        <v>0.5</v>
      </c>
      <c r="N24" s="15">
        <v>1</v>
      </c>
      <c r="O24" s="14" t="s">
        <v>34</v>
      </c>
      <c r="P24" s="13">
        <v>0.5</v>
      </c>
      <c r="Q24" s="15">
        <v>1</v>
      </c>
      <c r="R24" s="14" t="s">
        <v>34</v>
      </c>
      <c r="S24" s="13">
        <v>0.5</v>
      </c>
      <c r="T24" s="15">
        <v>1</v>
      </c>
      <c r="U24" s="14" t="s">
        <v>34</v>
      </c>
      <c r="V24" s="13">
        <v>0.5</v>
      </c>
      <c r="W24" s="15">
        <v>1</v>
      </c>
      <c r="X24" s="14" t="s">
        <v>34</v>
      </c>
      <c r="Y24" s="13"/>
      <c r="Z24" s="15"/>
      <c r="AA24" s="14"/>
      <c r="AB24" s="13"/>
      <c r="AC24" s="15"/>
      <c r="AD24" s="14"/>
      <c r="AE24" s="13"/>
      <c r="AF24" s="15"/>
      <c r="AG24" s="14"/>
      <c r="AH24" s="13"/>
      <c r="AI24" s="15"/>
      <c r="AJ24" s="14"/>
      <c r="AK24" s="13"/>
      <c r="AL24" s="15"/>
      <c r="AM24" s="14"/>
      <c r="AN24" s="63"/>
      <c r="AO24" s="64"/>
      <c r="AP24" s="74"/>
      <c r="AQ24" s="44">
        <f t="shared" si="4"/>
        <v>45</v>
      </c>
      <c r="AR24" s="106">
        <f t="shared" ref="AR24" si="6">SUM(H24,K24,N24,Q24,T24,W24,Z24,AC24,AF24,AI24,AL24,AO24)</f>
        <v>6</v>
      </c>
    </row>
    <row r="25" spans="1:47" ht="15" customHeight="1" thickBot="1" x14ac:dyDescent="0.3">
      <c r="A25" s="225" t="s">
        <v>128</v>
      </c>
      <c r="B25" s="226"/>
      <c r="C25" s="226"/>
      <c r="D25" s="226"/>
      <c r="E25" s="226"/>
      <c r="F25" s="227"/>
      <c r="G25" s="108">
        <f>SUM(G18:G24)</f>
        <v>4.5</v>
      </c>
      <c r="H25" s="109">
        <f>SUM(H18:H24)</f>
        <v>9</v>
      </c>
      <c r="I25" s="110"/>
      <c r="J25" s="108">
        <f>SUM(J18:J24)</f>
        <v>4.5</v>
      </c>
      <c r="K25" s="109">
        <f>SUM(K18:K24)</f>
        <v>9</v>
      </c>
      <c r="L25" s="110"/>
      <c r="M25" s="108">
        <f>SUM(M18:M24)</f>
        <v>4.5</v>
      </c>
      <c r="N25" s="109">
        <f>SUM(N18:N24)</f>
        <v>9</v>
      </c>
      <c r="O25" s="110"/>
      <c r="P25" s="108">
        <f>SUM(P18:P24)</f>
        <v>4.5</v>
      </c>
      <c r="Q25" s="109">
        <f>SUM(Q18:Q24)</f>
        <v>9</v>
      </c>
      <c r="R25" s="110"/>
      <c r="S25" s="108">
        <f>SUM(S18:S24)</f>
        <v>4.5</v>
      </c>
      <c r="T25" s="109">
        <f>SUM(T18:T24)</f>
        <v>9</v>
      </c>
      <c r="U25" s="110"/>
      <c r="V25" s="108">
        <f>SUM(V18:V24)</f>
        <v>4.5</v>
      </c>
      <c r="W25" s="109">
        <f>SUM(W18:W24)</f>
        <v>9</v>
      </c>
      <c r="X25" s="110"/>
      <c r="Y25" s="108">
        <f>SUM(Y18:Y24)</f>
        <v>5</v>
      </c>
      <c r="Z25" s="109">
        <f>SUM(Z18:Z24)</f>
        <v>10</v>
      </c>
      <c r="AA25" s="110"/>
      <c r="AB25" s="108">
        <f>SUM(AB18:AB24)</f>
        <v>5</v>
      </c>
      <c r="AC25" s="109">
        <f>SUM(AC18:AC24)</f>
        <v>10</v>
      </c>
      <c r="AD25" s="110"/>
      <c r="AE25" s="108">
        <f>SUM(AE18:AE24)</f>
        <v>6</v>
      </c>
      <c r="AF25" s="109">
        <f>SUM(AF18:AF24)</f>
        <v>11</v>
      </c>
      <c r="AG25" s="110"/>
      <c r="AH25" s="108">
        <f>SUM(AH18:AH24)</f>
        <v>6</v>
      </c>
      <c r="AI25" s="109">
        <f>SUM(AI18:AI24)</f>
        <v>13</v>
      </c>
      <c r="AJ25" s="110"/>
      <c r="AK25" s="108">
        <f>SUM(AK18:AK24)</f>
        <v>0</v>
      </c>
      <c r="AL25" s="109">
        <f>SUM(AL18:AL24)</f>
        <v>0</v>
      </c>
      <c r="AM25" s="111"/>
      <c r="AN25" s="112">
        <f>SUM(AN18:AN24)</f>
        <v>0</v>
      </c>
      <c r="AO25" s="113">
        <f>SUM(AO18:AO24)</f>
        <v>0</v>
      </c>
      <c r="AP25" s="114"/>
      <c r="AQ25" s="115">
        <f>SUM(AQ18:AQ24)</f>
        <v>735</v>
      </c>
      <c r="AR25" s="116">
        <f>SUM(AR18:AR24)</f>
        <v>98</v>
      </c>
      <c r="AS25" s="52"/>
    </row>
    <row r="26" spans="1:47" ht="15" customHeight="1" thickBot="1" x14ac:dyDescent="0.3">
      <c r="A26" s="255" t="s">
        <v>129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7"/>
      <c r="AS26" s="52"/>
    </row>
    <row r="27" spans="1:47" ht="15" customHeight="1" thickBot="1" x14ac:dyDescent="0.3">
      <c r="A27" s="210" t="s">
        <v>166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2"/>
      <c r="AS27" s="52"/>
    </row>
    <row r="28" spans="1:47" s="52" customFormat="1" ht="15" customHeight="1" x14ac:dyDescent="0.25">
      <c r="A28" s="107" t="s">
        <v>43</v>
      </c>
      <c r="B28" s="186" t="s">
        <v>187</v>
      </c>
      <c r="C28" s="15" t="s">
        <v>367</v>
      </c>
      <c r="D28" s="11" t="s">
        <v>80</v>
      </c>
      <c r="E28" s="11" t="s">
        <v>81</v>
      </c>
      <c r="F28" s="12">
        <v>45</v>
      </c>
      <c r="G28" s="13"/>
      <c r="H28" s="15"/>
      <c r="I28" s="14"/>
      <c r="J28" s="13"/>
      <c r="K28" s="15"/>
      <c r="L28" s="14"/>
      <c r="M28" s="13"/>
      <c r="N28" s="15"/>
      <c r="O28" s="14"/>
      <c r="P28" s="13"/>
      <c r="Q28" s="15"/>
      <c r="R28" s="14"/>
      <c r="S28" s="13"/>
      <c r="T28" s="15"/>
      <c r="U28" s="14"/>
      <c r="V28" s="13"/>
      <c r="W28" s="15"/>
      <c r="X28" s="14"/>
      <c r="Y28" s="13"/>
      <c r="Z28" s="15"/>
      <c r="AA28" s="14"/>
      <c r="AB28" s="13"/>
      <c r="AC28" s="15"/>
      <c r="AD28" s="14"/>
      <c r="AE28" s="13">
        <v>2</v>
      </c>
      <c r="AF28" s="15">
        <v>4</v>
      </c>
      <c r="AG28" s="14" t="s">
        <v>34</v>
      </c>
      <c r="AH28" s="13">
        <v>2</v>
      </c>
      <c r="AI28" s="15">
        <v>4</v>
      </c>
      <c r="AJ28" s="14" t="s">
        <v>33</v>
      </c>
      <c r="AK28" s="13"/>
      <c r="AL28" s="15"/>
      <c r="AM28" s="14"/>
      <c r="AN28" s="63"/>
      <c r="AO28" s="64"/>
      <c r="AP28" s="74"/>
      <c r="AQ28" s="44">
        <f t="shared" ref="AQ28" si="7">SUM(G28,J28,M28,P28,S28,V28,Y28,AB28,AE28,AH28,AK28,AN28)*15</f>
        <v>60</v>
      </c>
      <c r="AR28" s="106">
        <f t="shared" ref="AR28" si="8">SUM(H28,K28,N28,Q28,T28,W28,Z28,AC28,AF28,AI28,AL28,AO28)</f>
        <v>8</v>
      </c>
    </row>
    <row r="29" spans="1:47" s="52" customFormat="1" ht="15" customHeight="1" x14ac:dyDescent="0.25">
      <c r="A29" s="107" t="s">
        <v>38</v>
      </c>
      <c r="B29" s="186" t="s">
        <v>188</v>
      </c>
      <c r="C29" s="15" t="s">
        <v>116</v>
      </c>
      <c r="D29" s="11" t="s">
        <v>79</v>
      </c>
      <c r="E29" s="11" t="s">
        <v>34</v>
      </c>
      <c r="F29" s="12">
        <v>60</v>
      </c>
      <c r="G29" s="13">
        <v>1</v>
      </c>
      <c r="H29" s="15">
        <v>2</v>
      </c>
      <c r="I29" s="14" t="s">
        <v>34</v>
      </c>
      <c r="J29" s="13">
        <v>1</v>
      </c>
      <c r="K29" s="15">
        <v>2</v>
      </c>
      <c r="L29" s="14" t="s">
        <v>34</v>
      </c>
      <c r="M29" s="13">
        <v>1</v>
      </c>
      <c r="N29" s="15">
        <v>2</v>
      </c>
      <c r="O29" s="14" t="s">
        <v>34</v>
      </c>
      <c r="P29" s="13">
        <v>1</v>
      </c>
      <c r="Q29" s="15">
        <v>2</v>
      </c>
      <c r="R29" s="14" t="s">
        <v>34</v>
      </c>
      <c r="S29" s="13">
        <v>1</v>
      </c>
      <c r="T29" s="15">
        <v>2</v>
      </c>
      <c r="U29" s="14" t="s">
        <v>34</v>
      </c>
      <c r="V29" s="13">
        <v>1</v>
      </c>
      <c r="W29" s="15">
        <v>2</v>
      </c>
      <c r="X29" s="14" t="s">
        <v>34</v>
      </c>
      <c r="Y29" s="13">
        <v>1</v>
      </c>
      <c r="Z29" s="15">
        <v>2</v>
      </c>
      <c r="AA29" s="14" t="s">
        <v>34</v>
      </c>
      <c r="AB29" s="13">
        <v>1</v>
      </c>
      <c r="AC29" s="15">
        <v>2</v>
      </c>
      <c r="AD29" s="14" t="s">
        <v>33</v>
      </c>
      <c r="AE29" s="13"/>
      <c r="AF29" s="15"/>
      <c r="AG29" s="14"/>
      <c r="AH29" s="13"/>
      <c r="AI29" s="15"/>
      <c r="AJ29" s="14"/>
      <c r="AK29" s="13"/>
      <c r="AL29" s="15"/>
      <c r="AM29" s="14"/>
      <c r="AN29" s="63"/>
      <c r="AO29" s="64"/>
      <c r="AP29" s="74"/>
      <c r="AQ29" s="44">
        <f t="shared" ref="AQ29:AQ31" si="9">SUM(G29,J29,M29,P29,S29,V29,Y29,AB29,AE29,AH29,AK29,AN29)*15</f>
        <v>120</v>
      </c>
      <c r="AR29" s="106">
        <f t="shared" ref="AR29:AR31" si="10">SUM(H29,K29,N29,Q29,T29,W29,Z29,AC29,AF29,AI29,AL29,AO29)</f>
        <v>16</v>
      </c>
    </row>
    <row r="30" spans="1:47" s="52" customFormat="1" ht="15" customHeight="1" x14ac:dyDescent="0.25">
      <c r="A30" s="174" t="s">
        <v>62</v>
      </c>
      <c r="B30" s="191" t="s">
        <v>189</v>
      </c>
      <c r="C30" s="29" t="s">
        <v>116</v>
      </c>
      <c r="D30" s="24" t="s">
        <v>80</v>
      </c>
      <c r="E30" s="24" t="s">
        <v>81</v>
      </c>
      <c r="F30" s="25">
        <v>45</v>
      </c>
      <c r="G30" s="28">
        <v>1</v>
      </c>
      <c r="H30" s="29">
        <v>1</v>
      </c>
      <c r="I30" s="30" t="s">
        <v>34</v>
      </c>
      <c r="J30" s="28">
        <v>1</v>
      </c>
      <c r="K30" s="29">
        <v>1</v>
      </c>
      <c r="L30" s="30" t="s">
        <v>34</v>
      </c>
      <c r="M30" s="28"/>
      <c r="N30" s="29"/>
      <c r="O30" s="30"/>
      <c r="P30" s="28"/>
      <c r="Q30" s="29"/>
      <c r="R30" s="30"/>
      <c r="S30" s="28"/>
      <c r="T30" s="29"/>
      <c r="U30" s="30"/>
      <c r="V30" s="28"/>
      <c r="W30" s="29"/>
      <c r="X30" s="30"/>
      <c r="Y30" s="28"/>
      <c r="Z30" s="29"/>
      <c r="AA30" s="30"/>
      <c r="AB30" s="28"/>
      <c r="AC30" s="29"/>
      <c r="AD30" s="30"/>
      <c r="AE30" s="28"/>
      <c r="AF30" s="29"/>
      <c r="AG30" s="30"/>
      <c r="AH30" s="28"/>
      <c r="AI30" s="29"/>
      <c r="AJ30" s="30"/>
      <c r="AK30" s="28"/>
      <c r="AL30" s="29"/>
      <c r="AM30" s="30"/>
      <c r="AN30" s="65"/>
      <c r="AO30" s="66"/>
      <c r="AP30" s="75"/>
      <c r="AQ30" s="51">
        <f t="shared" si="9"/>
        <v>30</v>
      </c>
      <c r="AR30" s="118">
        <f t="shared" si="10"/>
        <v>2</v>
      </c>
    </row>
    <row r="31" spans="1:47" s="52" customFormat="1" ht="15" customHeight="1" thickBot="1" x14ac:dyDescent="0.3">
      <c r="A31" s="151" t="s">
        <v>35</v>
      </c>
      <c r="B31" s="199" t="s">
        <v>190</v>
      </c>
      <c r="C31" s="19" t="s">
        <v>116</v>
      </c>
      <c r="D31" s="16" t="s">
        <v>80</v>
      </c>
      <c r="E31" s="16" t="s">
        <v>34</v>
      </c>
      <c r="F31" s="17">
        <v>45</v>
      </c>
      <c r="G31" s="18">
        <v>3</v>
      </c>
      <c r="H31" s="19">
        <v>2</v>
      </c>
      <c r="I31" s="20" t="s">
        <v>34</v>
      </c>
      <c r="J31" s="18">
        <v>3</v>
      </c>
      <c r="K31" s="19">
        <v>2</v>
      </c>
      <c r="L31" s="20" t="s">
        <v>34</v>
      </c>
      <c r="M31" s="18">
        <v>3</v>
      </c>
      <c r="N31" s="19">
        <v>2</v>
      </c>
      <c r="O31" s="20" t="s">
        <v>34</v>
      </c>
      <c r="P31" s="18">
        <v>3</v>
      </c>
      <c r="Q31" s="19">
        <v>2</v>
      </c>
      <c r="R31" s="20" t="s">
        <v>34</v>
      </c>
      <c r="S31" s="18">
        <v>3</v>
      </c>
      <c r="T31" s="19">
        <v>2</v>
      </c>
      <c r="U31" s="20" t="s">
        <v>34</v>
      </c>
      <c r="V31" s="18">
        <v>3</v>
      </c>
      <c r="W31" s="19">
        <v>2</v>
      </c>
      <c r="X31" s="20" t="s">
        <v>34</v>
      </c>
      <c r="Y31" s="18">
        <v>3</v>
      </c>
      <c r="Z31" s="19">
        <v>2</v>
      </c>
      <c r="AA31" s="20" t="s">
        <v>34</v>
      </c>
      <c r="AB31" s="18">
        <v>3</v>
      </c>
      <c r="AC31" s="19">
        <v>2</v>
      </c>
      <c r="AD31" s="20" t="s">
        <v>34</v>
      </c>
      <c r="AE31" s="18">
        <v>3</v>
      </c>
      <c r="AF31" s="19">
        <v>2</v>
      </c>
      <c r="AG31" s="20" t="s">
        <v>34</v>
      </c>
      <c r="AH31" s="18">
        <v>3</v>
      </c>
      <c r="AI31" s="19">
        <v>2</v>
      </c>
      <c r="AJ31" s="20" t="s">
        <v>34</v>
      </c>
      <c r="AK31" s="18"/>
      <c r="AL31" s="19"/>
      <c r="AM31" s="20"/>
      <c r="AN31" s="67"/>
      <c r="AO31" s="68"/>
      <c r="AP31" s="76"/>
      <c r="AQ31" s="70">
        <f t="shared" si="9"/>
        <v>450</v>
      </c>
      <c r="AR31" s="121">
        <f t="shared" si="10"/>
        <v>20</v>
      </c>
    </row>
    <row r="32" spans="1:47" ht="15" customHeight="1" thickBot="1" x14ac:dyDescent="0.3">
      <c r="A32" s="210" t="s">
        <v>130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2"/>
      <c r="AS32" s="52"/>
    </row>
    <row r="33" spans="1:45" ht="15" customHeight="1" x14ac:dyDescent="0.25">
      <c r="A33" s="117" t="s">
        <v>20</v>
      </c>
      <c r="B33" s="186" t="s">
        <v>169</v>
      </c>
      <c r="C33" s="15"/>
      <c r="D33" s="11" t="s">
        <v>80</v>
      </c>
      <c r="E33" s="11" t="s">
        <v>82</v>
      </c>
      <c r="F33" s="12">
        <v>45</v>
      </c>
      <c r="G33" s="13">
        <v>2</v>
      </c>
      <c r="H33" s="15">
        <v>2</v>
      </c>
      <c r="I33" s="14" t="s">
        <v>33</v>
      </c>
      <c r="J33" s="13">
        <v>2</v>
      </c>
      <c r="K33" s="15">
        <v>2</v>
      </c>
      <c r="L33" s="14" t="s">
        <v>33</v>
      </c>
      <c r="M33" s="13">
        <v>2</v>
      </c>
      <c r="N33" s="15">
        <v>2</v>
      </c>
      <c r="O33" s="14" t="s">
        <v>33</v>
      </c>
      <c r="P33" s="13">
        <v>2</v>
      </c>
      <c r="Q33" s="15">
        <v>2</v>
      </c>
      <c r="R33" s="14" t="s">
        <v>33</v>
      </c>
      <c r="S33" s="13">
        <v>2</v>
      </c>
      <c r="T33" s="15">
        <v>2</v>
      </c>
      <c r="U33" s="14" t="s">
        <v>33</v>
      </c>
      <c r="V33" s="13">
        <v>2</v>
      </c>
      <c r="W33" s="15">
        <v>2</v>
      </c>
      <c r="X33" s="14" t="s">
        <v>33</v>
      </c>
      <c r="Y33" s="13"/>
      <c r="Z33" s="15"/>
      <c r="AA33" s="14"/>
      <c r="AB33" s="13"/>
      <c r="AC33" s="15"/>
      <c r="AD33" s="14"/>
      <c r="AE33" s="13"/>
      <c r="AF33" s="15"/>
      <c r="AG33" s="14"/>
      <c r="AH33" s="13"/>
      <c r="AI33" s="15"/>
      <c r="AJ33" s="14"/>
      <c r="AK33" s="13"/>
      <c r="AL33" s="15"/>
      <c r="AM33" s="14"/>
      <c r="AN33" s="63"/>
      <c r="AO33" s="64"/>
      <c r="AP33" s="74"/>
      <c r="AQ33" s="44">
        <f t="shared" ref="AQ33:AQ36" si="11">SUM(G33,J33,M33,P33,S33,V33,Y33,AB33,AE33,AH33,AK33,AN33)*15</f>
        <v>180</v>
      </c>
      <c r="AR33" s="106">
        <f t="shared" ref="AR33:AR36" si="12">SUM(H33,K33,N33,Q33,T33,W33,Z33,AC33,AF33,AI33,AL33,AO33)</f>
        <v>12</v>
      </c>
      <c r="AS33" s="52"/>
    </row>
    <row r="34" spans="1:45" ht="15" customHeight="1" x14ac:dyDescent="0.25">
      <c r="A34" s="117" t="s">
        <v>66</v>
      </c>
      <c r="B34" s="186" t="s">
        <v>359</v>
      </c>
      <c r="C34" s="15"/>
      <c r="D34" s="11" t="s">
        <v>80</v>
      </c>
      <c r="E34" s="11" t="s">
        <v>82</v>
      </c>
      <c r="F34" s="12">
        <v>45</v>
      </c>
      <c r="G34" s="13"/>
      <c r="H34" s="15"/>
      <c r="I34" s="14"/>
      <c r="J34" s="13"/>
      <c r="K34" s="15"/>
      <c r="L34" s="14"/>
      <c r="M34" s="13"/>
      <c r="N34" s="15"/>
      <c r="O34" s="14"/>
      <c r="P34" s="13"/>
      <c r="Q34" s="15"/>
      <c r="R34" s="14"/>
      <c r="S34" s="13"/>
      <c r="T34" s="15"/>
      <c r="U34" s="14"/>
      <c r="V34" s="13">
        <v>1</v>
      </c>
      <c r="W34" s="15">
        <v>2</v>
      </c>
      <c r="X34" s="14" t="s">
        <v>33</v>
      </c>
      <c r="Y34" s="13"/>
      <c r="Z34" s="15"/>
      <c r="AA34" s="14"/>
      <c r="AB34" s="13"/>
      <c r="AC34" s="15"/>
      <c r="AD34" s="14"/>
      <c r="AE34" s="13"/>
      <c r="AF34" s="15"/>
      <c r="AG34" s="14"/>
      <c r="AH34" s="13"/>
      <c r="AI34" s="15"/>
      <c r="AJ34" s="14"/>
      <c r="AK34" s="13"/>
      <c r="AL34" s="15"/>
      <c r="AM34" s="14"/>
      <c r="AN34" s="63"/>
      <c r="AO34" s="64"/>
      <c r="AP34" s="74"/>
      <c r="AQ34" s="44">
        <f t="shared" si="11"/>
        <v>15</v>
      </c>
      <c r="AR34" s="106">
        <f t="shared" si="12"/>
        <v>2</v>
      </c>
      <c r="AS34" s="52"/>
    </row>
    <row r="35" spans="1:45" s="204" customFormat="1" ht="15" customHeight="1" x14ac:dyDescent="0.25">
      <c r="A35" s="119" t="s">
        <v>21</v>
      </c>
      <c r="B35" s="191" t="s">
        <v>346</v>
      </c>
      <c r="C35" s="15"/>
      <c r="D35" s="24" t="s">
        <v>80</v>
      </c>
      <c r="E35" s="24" t="s">
        <v>82</v>
      </c>
      <c r="F35" s="25">
        <v>45</v>
      </c>
      <c r="G35" s="28"/>
      <c r="H35" s="29"/>
      <c r="I35" s="30"/>
      <c r="J35" s="28"/>
      <c r="K35" s="29"/>
      <c r="L35" s="30"/>
      <c r="M35" s="28">
        <v>1</v>
      </c>
      <c r="N35" s="29">
        <v>1</v>
      </c>
      <c r="O35" s="30" t="s">
        <v>33</v>
      </c>
      <c r="P35" s="28"/>
      <c r="Q35" s="29"/>
      <c r="R35" s="30"/>
      <c r="S35" s="28"/>
      <c r="T35" s="29"/>
      <c r="U35" s="30"/>
      <c r="V35" s="28"/>
      <c r="W35" s="29"/>
      <c r="X35" s="30"/>
      <c r="Y35" s="28"/>
      <c r="Z35" s="29"/>
      <c r="AA35" s="30"/>
      <c r="AB35" s="28"/>
      <c r="AC35" s="29"/>
      <c r="AD35" s="30"/>
      <c r="AE35" s="28"/>
      <c r="AF35" s="29"/>
      <c r="AG35" s="30"/>
      <c r="AH35" s="28"/>
      <c r="AI35" s="29"/>
      <c r="AJ35" s="30"/>
      <c r="AK35" s="28"/>
      <c r="AL35" s="29"/>
      <c r="AM35" s="30"/>
      <c r="AN35" s="28"/>
      <c r="AO35" s="29"/>
      <c r="AP35" s="30"/>
      <c r="AQ35" s="44">
        <f t="shared" si="11"/>
        <v>15</v>
      </c>
      <c r="AR35" s="106">
        <f t="shared" si="12"/>
        <v>1</v>
      </c>
      <c r="AS35" s="52"/>
    </row>
    <row r="36" spans="1:45" ht="15" customHeight="1" x14ac:dyDescent="0.25">
      <c r="A36" s="119" t="s">
        <v>54</v>
      </c>
      <c r="B36" s="191" t="s">
        <v>170</v>
      </c>
      <c r="C36" s="15" t="s">
        <v>116</v>
      </c>
      <c r="D36" s="11" t="s">
        <v>80</v>
      </c>
      <c r="E36" s="11" t="s">
        <v>82</v>
      </c>
      <c r="F36" s="12">
        <v>45</v>
      </c>
      <c r="G36" s="28"/>
      <c r="H36" s="29"/>
      <c r="I36" s="30"/>
      <c r="J36" s="28"/>
      <c r="K36" s="29"/>
      <c r="L36" s="30"/>
      <c r="M36" s="28"/>
      <c r="N36" s="29"/>
      <c r="O36" s="30"/>
      <c r="P36" s="28"/>
      <c r="Q36" s="29"/>
      <c r="R36" s="30"/>
      <c r="S36" s="28">
        <v>1</v>
      </c>
      <c r="T36" s="29">
        <v>1</v>
      </c>
      <c r="U36" s="30" t="s">
        <v>34</v>
      </c>
      <c r="V36" s="28">
        <v>1</v>
      </c>
      <c r="W36" s="29">
        <v>1</v>
      </c>
      <c r="X36" s="30" t="s">
        <v>34</v>
      </c>
      <c r="Y36" s="28"/>
      <c r="Z36" s="29"/>
      <c r="AA36" s="30"/>
      <c r="AB36" s="28"/>
      <c r="AC36" s="29"/>
      <c r="AD36" s="30"/>
      <c r="AE36" s="28"/>
      <c r="AF36" s="29"/>
      <c r="AG36" s="30"/>
      <c r="AH36" s="28"/>
      <c r="AI36" s="29"/>
      <c r="AJ36" s="30"/>
      <c r="AK36" s="28"/>
      <c r="AL36" s="29"/>
      <c r="AM36" s="30"/>
      <c r="AN36" s="65"/>
      <c r="AO36" s="66"/>
      <c r="AP36" s="75"/>
      <c r="AQ36" s="44">
        <f t="shared" si="11"/>
        <v>30</v>
      </c>
      <c r="AR36" s="106">
        <f t="shared" si="12"/>
        <v>2</v>
      </c>
      <c r="AS36" s="52"/>
    </row>
    <row r="37" spans="1:45" ht="15" customHeight="1" thickBot="1" x14ac:dyDescent="0.3">
      <c r="A37" s="119" t="s">
        <v>131</v>
      </c>
      <c r="B37" s="191" t="s">
        <v>191</v>
      </c>
      <c r="C37" s="15" t="s">
        <v>116</v>
      </c>
      <c r="D37" s="24" t="s">
        <v>80</v>
      </c>
      <c r="E37" s="24" t="s">
        <v>82</v>
      </c>
      <c r="F37" s="25">
        <v>45</v>
      </c>
      <c r="G37" s="28"/>
      <c r="H37" s="29"/>
      <c r="I37" s="30"/>
      <c r="J37" s="28"/>
      <c r="K37" s="29"/>
      <c r="L37" s="30"/>
      <c r="M37" s="28"/>
      <c r="N37" s="29"/>
      <c r="O37" s="30"/>
      <c r="P37" s="28"/>
      <c r="Q37" s="29"/>
      <c r="R37" s="30"/>
      <c r="S37" s="192"/>
      <c r="T37" s="193"/>
      <c r="U37" s="194"/>
      <c r="V37" s="192"/>
      <c r="W37" s="193"/>
      <c r="X37" s="194"/>
      <c r="Y37" s="28">
        <v>2</v>
      </c>
      <c r="Z37" s="29">
        <v>2</v>
      </c>
      <c r="AA37" s="30" t="s">
        <v>34</v>
      </c>
      <c r="AB37" s="28">
        <v>2</v>
      </c>
      <c r="AC37" s="29">
        <v>2</v>
      </c>
      <c r="AD37" s="30" t="s">
        <v>34</v>
      </c>
      <c r="AE37" s="28"/>
      <c r="AF37" s="29"/>
      <c r="AG37" s="30"/>
      <c r="AH37" s="28"/>
      <c r="AI37" s="29"/>
      <c r="AJ37" s="30"/>
      <c r="AK37" s="28"/>
      <c r="AL37" s="29"/>
      <c r="AM37" s="30"/>
      <c r="AN37" s="65"/>
      <c r="AO37" s="66"/>
      <c r="AP37" s="75"/>
      <c r="AQ37" s="51">
        <f>SUM(G37,J37,M37,P37,S37,V37,Y37,AB37,AE37,AH37,AK37,AN37)*15</f>
        <v>60</v>
      </c>
      <c r="AR37" s="118">
        <f>SUM(H37,K37,N37,Q37,T37,W37,Z37,AC37,AF37,AI37,AL37,AO37)</f>
        <v>4</v>
      </c>
      <c r="AS37" s="52"/>
    </row>
    <row r="38" spans="1:45" ht="15" customHeight="1" thickBot="1" x14ac:dyDescent="0.3">
      <c r="A38" s="225" t="s">
        <v>132</v>
      </c>
      <c r="B38" s="226"/>
      <c r="C38" s="226"/>
      <c r="D38" s="226"/>
      <c r="E38" s="226"/>
      <c r="F38" s="227"/>
      <c r="G38" s="108">
        <f>SUM(G28:G31,G33:G37)</f>
        <v>7</v>
      </c>
      <c r="H38" s="109">
        <f t="shared" ref="H38:AR38" si="13">SUM(H28:H31,H33:H37)</f>
        <v>7</v>
      </c>
      <c r="I38" s="110"/>
      <c r="J38" s="108">
        <f t="shared" si="13"/>
        <v>7</v>
      </c>
      <c r="K38" s="109">
        <f t="shared" si="13"/>
        <v>7</v>
      </c>
      <c r="L38" s="110"/>
      <c r="M38" s="108">
        <f t="shared" si="13"/>
        <v>7</v>
      </c>
      <c r="N38" s="109">
        <f t="shared" si="13"/>
        <v>7</v>
      </c>
      <c r="O38" s="110"/>
      <c r="P38" s="108">
        <f t="shared" si="13"/>
        <v>6</v>
      </c>
      <c r="Q38" s="109">
        <f t="shared" si="13"/>
        <v>6</v>
      </c>
      <c r="R38" s="110"/>
      <c r="S38" s="108">
        <f t="shared" si="13"/>
        <v>7</v>
      </c>
      <c r="T38" s="109">
        <f t="shared" si="13"/>
        <v>7</v>
      </c>
      <c r="U38" s="110"/>
      <c r="V38" s="108">
        <f t="shared" si="13"/>
        <v>8</v>
      </c>
      <c r="W38" s="109">
        <f t="shared" si="13"/>
        <v>9</v>
      </c>
      <c r="X38" s="110"/>
      <c r="Y38" s="108">
        <f t="shared" si="13"/>
        <v>6</v>
      </c>
      <c r="Z38" s="109">
        <f t="shared" si="13"/>
        <v>6</v>
      </c>
      <c r="AA38" s="110"/>
      <c r="AB38" s="108">
        <f t="shared" si="13"/>
        <v>6</v>
      </c>
      <c r="AC38" s="109">
        <f t="shared" si="13"/>
        <v>6</v>
      </c>
      <c r="AD38" s="110"/>
      <c r="AE38" s="108">
        <f t="shared" si="13"/>
        <v>5</v>
      </c>
      <c r="AF38" s="109">
        <f t="shared" si="13"/>
        <v>6</v>
      </c>
      <c r="AG38" s="110"/>
      <c r="AH38" s="108">
        <f t="shared" si="13"/>
        <v>5</v>
      </c>
      <c r="AI38" s="109">
        <f t="shared" si="13"/>
        <v>6</v>
      </c>
      <c r="AJ38" s="110"/>
      <c r="AK38" s="108">
        <f t="shared" si="13"/>
        <v>0</v>
      </c>
      <c r="AL38" s="109">
        <f t="shared" si="13"/>
        <v>0</v>
      </c>
      <c r="AM38" s="110"/>
      <c r="AN38" s="112">
        <f t="shared" si="13"/>
        <v>0</v>
      </c>
      <c r="AO38" s="113">
        <f t="shared" si="13"/>
        <v>0</v>
      </c>
      <c r="AP38" s="114"/>
      <c r="AQ38" s="115">
        <f t="shared" si="13"/>
        <v>960</v>
      </c>
      <c r="AR38" s="116">
        <f t="shared" si="13"/>
        <v>67</v>
      </c>
      <c r="AS38" s="52"/>
    </row>
    <row r="39" spans="1:45" ht="15" customHeight="1" thickBot="1" x14ac:dyDescent="0.3">
      <c r="A39" s="213" t="s">
        <v>32</v>
      </c>
      <c r="B39" s="214"/>
      <c r="C39" s="214"/>
      <c r="D39" s="214"/>
      <c r="E39" s="214"/>
      <c r="F39" s="215"/>
      <c r="G39" s="250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1"/>
      <c r="AO39" s="251"/>
      <c r="AP39" s="252"/>
      <c r="AQ39" s="253"/>
      <c r="AR39" s="254"/>
      <c r="AS39" s="52"/>
    </row>
    <row r="40" spans="1:45" ht="15" customHeight="1" thickBot="1" x14ac:dyDescent="0.3">
      <c r="A40" s="122" t="s">
        <v>110</v>
      </c>
      <c r="B40" s="56" t="s">
        <v>119</v>
      </c>
      <c r="C40" s="93"/>
      <c r="D40" s="94"/>
      <c r="E40" s="94"/>
      <c r="F40" s="92"/>
      <c r="G40" s="189"/>
      <c r="H40" s="179"/>
      <c r="I40" s="190"/>
      <c r="J40" s="189"/>
      <c r="K40" s="179">
        <v>3</v>
      </c>
      <c r="L40" s="190"/>
      <c r="M40" s="189"/>
      <c r="N40" s="179"/>
      <c r="O40" s="190"/>
      <c r="P40" s="189"/>
      <c r="Q40" s="179"/>
      <c r="R40" s="190"/>
      <c r="S40" s="189"/>
      <c r="T40" s="179">
        <v>3</v>
      </c>
      <c r="U40" s="190"/>
      <c r="V40" s="189"/>
      <c r="W40" s="179"/>
      <c r="X40" s="190"/>
      <c r="Y40" s="189"/>
      <c r="Z40" s="179">
        <v>4</v>
      </c>
      <c r="AA40" s="190"/>
      <c r="AB40" s="189"/>
      <c r="AC40" s="179"/>
      <c r="AD40" s="190"/>
      <c r="AE40" s="189"/>
      <c r="AF40" s="179"/>
      <c r="AG40" s="190"/>
      <c r="AH40" s="189"/>
      <c r="AI40" s="179"/>
      <c r="AJ40" s="190"/>
      <c r="AK40" s="189"/>
      <c r="AL40" s="179">
        <v>8</v>
      </c>
      <c r="AM40" s="190"/>
      <c r="AN40" s="189"/>
      <c r="AO40" s="179"/>
      <c r="AP40" s="190"/>
      <c r="AQ40" s="57"/>
      <c r="AR40" s="180">
        <f>SUM(H40,K40,N40,Q40,T40,W40,Z40,AC40,AF40,AI40,AL40,AO40)</f>
        <v>18</v>
      </c>
      <c r="AS40" s="52"/>
    </row>
    <row r="41" spans="1:45" ht="15" customHeight="1" thickBot="1" x14ac:dyDescent="0.3">
      <c r="A41" s="123" t="s">
        <v>19</v>
      </c>
      <c r="B41" s="195" t="s">
        <v>171</v>
      </c>
      <c r="C41" s="124"/>
      <c r="D41" s="125"/>
      <c r="E41" s="126" t="s">
        <v>83</v>
      </c>
      <c r="F41" s="127"/>
      <c r="G41" s="128"/>
      <c r="H41" s="129"/>
      <c r="I41" s="130"/>
      <c r="J41" s="128"/>
      <c r="K41" s="129"/>
      <c r="L41" s="130"/>
      <c r="M41" s="128"/>
      <c r="N41" s="129"/>
      <c r="O41" s="130"/>
      <c r="P41" s="128"/>
      <c r="Q41" s="129"/>
      <c r="R41" s="130"/>
      <c r="S41" s="128"/>
      <c r="T41" s="129"/>
      <c r="U41" s="130"/>
      <c r="V41" s="128"/>
      <c r="W41" s="129"/>
      <c r="X41" s="130"/>
      <c r="Y41" s="128"/>
      <c r="Z41" s="129"/>
      <c r="AA41" s="130"/>
      <c r="AB41" s="128"/>
      <c r="AC41" s="129"/>
      <c r="AD41" s="130"/>
      <c r="AE41" s="128"/>
      <c r="AF41" s="129"/>
      <c r="AG41" s="130"/>
      <c r="AH41" s="128"/>
      <c r="AI41" s="129"/>
      <c r="AJ41" s="130"/>
      <c r="AK41" s="131">
        <v>0</v>
      </c>
      <c r="AL41" s="132">
        <v>2</v>
      </c>
      <c r="AM41" s="133" t="s">
        <v>34</v>
      </c>
      <c r="AN41" s="134">
        <v>0</v>
      </c>
      <c r="AO41" s="135">
        <v>2</v>
      </c>
      <c r="AP41" s="136" t="s">
        <v>34</v>
      </c>
      <c r="AQ41" s="137">
        <f>SUM(G41,J41,M41,P41,S41,V41,Y41,AB41,AK41,AN41)*15</f>
        <v>0</v>
      </c>
      <c r="AR41" s="138">
        <f>SUM(H41,K41,N41,Q41,T41,W41,Z41,AC41,AL41,AO41)</f>
        <v>4</v>
      </c>
      <c r="AS41" s="52"/>
    </row>
    <row r="42" spans="1:45" ht="15" customHeight="1" thickBot="1" x14ac:dyDescent="0.3">
      <c r="A42" s="225" t="s">
        <v>122</v>
      </c>
      <c r="B42" s="226"/>
      <c r="C42" s="226"/>
      <c r="D42" s="226"/>
      <c r="E42" s="226"/>
      <c r="F42" s="227"/>
      <c r="G42" s="108">
        <f>SUM(G16,G25,G38,G40,G41)</f>
        <v>14.5</v>
      </c>
      <c r="H42" s="109">
        <f>SUM(H16,H25,H38,H40,H41)</f>
        <v>26</v>
      </c>
      <c r="I42" s="110"/>
      <c r="J42" s="108">
        <f>SUM(J16,J25,J38,J40,J41)</f>
        <v>14.5</v>
      </c>
      <c r="K42" s="109">
        <f>SUM(K16,K25,K38,K40,K41)</f>
        <v>29</v>
      </c>
      <c r="L42" s="110"/>
      <c r="M42" s="108">
        <f>SUM(M16,M25,M38,M40,M41)</f>
        <v>16.5</v>
      </c>
      <c r="N42" s="109">
        <f>SUM(N16,N25,N38,N40,N41)</f>
        <v>29</v>
      </c>
      <c r="O42" s="110"/>
      <c r="P42" s="108">
        <f>SUM(P16,P25,P38,P40,P41)</f>
        <v>13.5</v>
      </c>
      <c r="Q42" s="109">
        <f>SUM(Q16,Q25,Q38,Q40,Q41)</f>
        <v>25</v>
      </c>
      <c r="R42" s="110"/>
      <c r="S42" s="108">
        <f>SUM(S16,S25,S38,S40,S41)</f>
        <v>13.5</v>
      </c>
      <c r="T42" s="109">
        <f>SUM(T16,T25,T38,T40,T41)</f>
        <v>26</v>
      </c>
      <c r="U42" s="110"/>
      <c r="V42" s="108">
        <f>SUM(V16,V25,V38,V40,V41)</f>
        <v>14.5</v>
      </c>
      <c r="W42" s="109">
        <f>SUM(W16,W25,W38,W40,W41)</f>
        <v>25</v>
      </c>
      <c r="X42" s="110"/>
      <c r="Y42" s="108">
        <f>SUM(Y16,Y25,Y38,Y40,Y41)</f>
        <v>14</v>
      </c>
      <c r="Z42" s="109">
        <f>SUM(Z16,Z25,Z38,Z40,Z41)</f>
        <v>29</v>
      </c>
      <c r="AA42" s="110"/>
      <c r="AB42" s="108">
        <f>SUM(AB16,AB25,AB38,AB40,AB41)</f>
        <v>14</v>
      </c>
      <c r="AC42" s="109">
        <f>SUM(AC16,AC25,AC38,AC40,AC41)</f>
        <v>25</v>
      </c>
      <c r="AD42" s="110"/>
      <c r="AE42" s="108">
        <f>SUM(AE16,AE25,AE38,AE40,AE41)</f>
        <v>13</v>
      </c>
      <c r="AF42" s="109">
        <f>SUM(AF16,AF25,AF38,AF40,AF41)</f>
        <v>21</v>
      </c>
      <c r="AG42" s="110"/>
      <c r="AH42" s="108">
        <f>SUM(AH16,AH25,AH38,AH40,AH41)</f>
        <v>13</v>
      </c>
      <c r="AI42" s="109">
        <f>SUM(AI16,AI25,AI38,AI40,AI41)</f>
        <v>23</v>
      </c>
      <c r="AJ42" s="110"/>
      <c r="AK42" s="108">
        <f>SUM(AK16,AK25,AK38,AK40,AK41)</f>
        <v>0</v>
      </c>
      <c r="AL42" s="109">
        <f>SUM(AL16,AL25,AL38,AL40,AL41)</f>
        <v>10</v>
      </c>
      <c r="AM42" s="110"/>
      <c r="AN42" s="112">
        <f>SUM(AN16,AN25,AN38,AN40,AN41)</f>
        <v>0</v>
      </c>
      <c r="AO42" s="113">
        <f>SUM(AO16,AO25,AO38,AO40,AO41)</f>
        <v>2</v>
      </c>
      <c r="AP42" s="114"/>
      <c r="AQ42" s="115">
        <f>SUM(AQ16,AQ25,AQ38,AQ40,AQ41)</f>
        <v>2115</v>
      </c>
      <c r="AR42" s="115">
        <f>SUM(AR16,AR25,AR38,AR40,AR41)</f>
        <v>270</v>
      </c>
      <c r="AS42" s="52"/>
    </row>
    <row r="43" spans="1:45" ht="15" customHeight="1" thickBot="1" x14ac:dyDescent="0.3">
      <c r="A43" s="228" t="s">
        <v>23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30"/>
      <c r="AS43" s="52"/>
    </row>
    <row r="44" spans="1:45" ht="15" customHeight="1" thickBot="1" x14ac:dyDescent="0.3">
      <c r="A44" s="231" t="s">
        <v>74</v>
      </c>
      <c r="B44" s="233" t="s">
        <v>75</v>
      </c>
      <c r="C44" s="236" t="s">
        <v>76</v>
      </c>
      <c r="D44" s="239" t="s">
        <v>125</v>
      </c>
      <c r="E44" s="239" t="s">
        <v>39</v>
      </c>
      <c r="F44" s="242" t="s">
        <v>109</v>
      </c>
      <c r="G44" s="245" t="s">
        <v>0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7"/>
      <c r="AQ44" s="245"/>
      <c r="AR44" s="247"/>
      <c r="AS44" s="52"/>
    </row>
    <row r="45" spans="1:45" ht="15" customHeight="1" x14ac:dyDescent="0.25">
      <c r="A45" s="231"/>
      <c r="B45" s="234"/>
      <c r="C45" s="237"/>
      <c r="D45" s="240"/>
      <c r="E45" s="240"/>
      <c r="F45" s="243"/>
      <c r="G45" s="222" t="s">
        <v>2</v>
      </c>
      <c r="H45" s="223"/>
      <c r="I45" s="224"/>
      <c r="J45" s="222" t="s">
        <v>3</v>
      </c>
      <c r="K45" s="223"/>
      <c r="L45" s="224"/>
      <c r="M45" s="222" t="s">
        <v>4</v>
      </c>
      <c r="N45" s="223"/>
      <c r="O45" s="224"/>
      <c r="P45" s="222" t="s">
        <v>5</v>
      </c>
      <c r="Q45" s="223"/>
      <c r="R45" s="224"/>
      <c r="S45" s="222" t="s">
        <v>6</v>
      </c>
      <c r="T45" s="223"/>
      <c r="U45" s="224"/>
      <c r="V45" s="222" t="s">
        <v>7</v>
      </c>
      <c r="W45" s="223"/>
      <c r="X45" s="224"/>
      <c r="Y45" s="222" t="s">
        <v>8</v>
      </c>
      <c r="Z45" s="223"/>
      <c r="AA45" s="224"/>
      <c r="AB45" s="222" t="s">
        <v>9</v>
      </c>
      <c r="AC45" s="223"/>
      <c r="AD45" s="224"/>
      <c r="AE45" s="222" t="s">
        <v>10</v>
      </c>
      <c r="AF45" s="223"/>
      <c r="AG45" s="224"/>
      <c r="AH45" s="222" t="s">
        <v>11</v>
      </c>
      <c r="AI45" s="223"/>
      <c r="AJ45" s="224"/>
      <c r="AK45" s="222" t="s">
        <v>40</v>
      </c>
      <c r="AL45" s="223"/>
      <c r="AM45" s="224"/>
      <c r="AN45" s="222" t="s">
        <v>41</v>
      </c>
      <c r="AO45" s="223"/>
      <c r="AP45" s="224"/>
      <c r="AQ45" s="248" t="s">
        <v>77</v>
      </c>
      <c r="AR45" s="248" t="s">
        <v>78</v>
      </c>
      <c r="AS45" s="53"/>
    </row>
    <row r="46" spans="1:45" ht="15" customHeight="1" thickBot="1" x14ac:dyDescent="0.3">
      <c r="A46" s="232"/>
      <c r="B46" s="235"/>
      <c r="C46" s="238"/>
      <c r="D46" s="241"/>
      <c r="E46" s="241"/>
      <c r="F46" s="244"/>
      <c r="G46" s="100" t="s">
        <v>1</v>
      </c>
      <c r="H46" s="101" t="s">
        <v>12</v>
      </c>
      <c r="I46" s="102" t="s">
        <v>22</v>
      </c>
      <c r="J46" s="100" t="s">
        <v>1</v>
      </c>
      <c r="K46" s="101" t="s">
        <v>12</v>
      </c>
      <c r="L46" s="102" t="s">
        <v>22</v>
      </c>
      <c r="M46" s="100" t="s">
        <v>1</v>
      </c>
      <c r="N46" s="101" t="s">
        <v>12</v>
      </c>
      <c r="O46" s="102" t="s">
        <v>22</v>
      </c>
      <c r="P46" s="100" t="s">
        <v>1</v>
      </c>
      <c r="Q46" s="101" t="s">
        <v>12</v>
      </c>
      <c r="R46" s="102" t="s">
        <v>22</v>
      </c>
      <c r="S46" s="100" t="s">
        <v>1</v>
      </c>
      <c r="T46" s="101" t="s">
        <v>12</v>
      </c>
      <c r="U46" s="102" t="s">
        <v>22</v>
      </c>
      <c r="V46" s="100" t="s">
        <v>1</v>
      </c>
      <c r="W46" s="101" t="s">
        <v>12</v>
      </c>
      <c r="X46" s="102" t="s">
        <v>22</v>
      </c>
      <c r="Y46" s="100" t="s">
        <v>1</v>
      </c>
      <c r="Z46" s="101" t="s">
        <v>12</v>
      </c>
      <c r="AA46" s="102" t="s">
        <v>22</v>
      </c>
      <c r="AB46" s="100" t="s">
        <v>1</v>
      </c>
      <c r="AC46" s="101" t="s">
        <v>12</v>
      </c>
      <c r="AD46" s="102" t="s">
        <v>22</v>
      </c>
      <c r="AE46" s="100" t="s">
        <v>1</v>
      </c>
      <c r="AF46" s="101" t="s">
        <v>12</v>
      </c>
      <c r="AG46" s="102" t="s">
        <v>22</v>
      </c>
      <c r="AH46" s="100" t="s">
        <v>1</v>
      </c>
      <c r="AI46" s="101" t="s">
        <v>12</v>
      </c>
      <c r="AJ46" s="102" t="s">
        <v>22</v>
      </c>
      <c r="AK46" s="100" t="s">
        <v>1</v>
      </c>
      <c r="AL46" s="101" t="s">
        <v>12</v>
      </c>
      <c r="AM46" s="102" t="s">
        <v>22</v>
      </c>
      <c r="AN46" s="100" t="s">
        <v>1</v>
      </c>
      <c r="AO46" s="101" t="s">
        <v>12</v>
      </c>
      <c r="AP46" s="102" t="s">
        <v>22</v>
      </c>
      <c r="AQ46" s="249"/>
      <c r="AR46" s="249"/>
      <c r="AS46" s="54"/>
    </row>
    <row r="47" spans="1:45" ht="15" customHeight="1" thickBot="1" x14ac:dyDescent="0.3">
      <c r="A47" s="210" t="s">
        <v>133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2"/>
      <c r="AS47" s="52"/>
    </row>
    <row r="48" spans="1:45" ht="15" customHeight="1" x14ac:dyDescent="0.25">
      <c r="A48" s="181" t="s">
        <v>14</v>
      </c>
      <c r="B48" s="182" t="s">
        <v>134</v>
      </c>
      <c r="C48" s="205"/>
      <c r="D48" s="32" t="s">
        <v>80</v>
      </c>
      <c r="E48" s="32" t="s">
        <v>81</v>
      </c>
      <c r="F48" s="35">
        <v>45</v>
      </c>
      <c r="G48" s="33"/>
      <c r="H48" s="34"/>
      <c r="I48" s="35"/>
      <c r="J48" s="33"/>
      <c r="K48" s="34"/>
      <c r="L48" s="35"/>
      <c r="M48" s="33"/>
      <c r="N48" s="34"/>
      <c r="O48" s="35"/>
      <c r="P48" s="33">
        <v>2</v>
      </c>
      <c r="Q48" s="34">
        <v>3</v>
      </c>
      <c r="R48" s="35" t="s">
        <v>33</v>
      </c>
      <c r="S48" s="33"/>
      <c r="T48" s="34"/>
      <c r="U48" s="35"/>
      <c r="V48" s="33"/>
      <c r="W48" s="34"/>
      <c r="X48" s="35"/>
      <c r="Y48" s="33"/>
      <c r="Z48" s="34"/>
      <c r="AA48" s="35"/>
      <c r="AB48" s="33"/>
      <c r="AC48" s="34"/>
      <c r="AD48" s="35"/>
      <c r="AE48" s="33"/>
      <c r="AF48" s="34"/>
      <c r="AG48" s="35"/>
      <c r="AH48" s="33"/>
      <c r="AI48" s="34"/>
      <c r="AJ48" s="35"/>
      <c r="AK48" s="48"/>
      <c r="AL48" s="45"/>
      <c r="AM48" s="49"/>
      <c r="AN48" s="61"/>
      <c r="AO48" s="62"/>
      <c r="AP48" s="73"/>
      <c r="AQ48" s="50">
        <f>SUM(G48,J48,M48,P48,S48,V48,Y48,AB48,AE48,AH48,AK48,AN48)*15</f>
        <v>30</v>
      </c>
      <c r="AR48" s="104">
        <f>SUM(H48,K48,N48,Q48,T48,W48,Z48,AC48,AF48,AI48,AL48,AO48)</f>
        <v>3</v>
      </c>
      <c r="AS48" s="52"/>
    </row>
    <row r="49" spans="1:45" ht="15" customHeight="1" x14ac:dyDescent="0.25">
      <c r="A49" s="117" t="s">
        <v>15</v>
      </c>
      <c r="B49" s="186" t="s">
        <v>135</v>
      </c>
      <c r="C49" s="206" t="s">
        <v>374</v>
      </c>
      <c r="D49" s="6" t="s">
        <v>80</v>
      </c>
      <c r="E49" s="6" t="s">
        <v>81</v>
      </c>
      <c r="F49" s="7">
        <v>45</v>
      </c>
      <c r="G49" s="8"/>
      <c r="H49" s="9"/>
      <c r="I49" s="10"/>
      <c r="J49" s="8"/>
      <c r="K49" s="9"/>
      <c r="L49" s="10"/>
      <c r="M49" s="8"/>
      <c r="N49" s="9"/>
      <c r="O49" s="10"/>
      <c r="P49" s="8"/>
      <c r="Q49" s="9"/>
      <c r="R49" s="10"/>
      <c r="S49" s="8"/>
      <c r="T49" s="9"/>
      <c r="U49" s="10"/>
      <c r="V49" s="8">
        <v>2</v>
      </c>
      <c r="W49" s="9">
        <v>3</v>
      </c>
      <c r="X49" s="10" t="s">
        <v>33</v>
      </c>
      <c r="Y49" s="8"/>
      <c r="Z49" s="9"/>
      <c r="AA49" s="10"/>
      <c r="AB49" s="8"/>
      <c r="AC49" s="9"/>
      <c r="AD49" s="10"/>
      <c r="AE49" s="8"/>
      <c r="AF49" s="9"/>
      <c r="AG49" s="10"/>
      <c r="AH49" s="8"/>
      <c r="AI49" s="9"/>
      <c r="AJ49" s="10"/>
      <c r="AK49" s="13"/>
      <c r="AL49" s="15"/>
      <c r="AM49" s="14"/>
      <c r="AN49" s="63"/>
      <c r="AO49" s="64"/>
      <c r="AP49" s="74"/>
      <c r="AQ49" s="44">
        <f t="shared" ref="AQ49:AQ50" si="14">SUM(G49,J49,M49,P49,S49,V49,Y49,AB49,AE49,AH49,AK49,AN49)*15</f>
        <v>30</v>
      </c>
      <c r="AR49" s="106">
        <f t="shared" ref="AR49:AR50" si="15">SUM(H49,K49,N49,Q49,T49,W49,Z49,AC49,AF49,AI49,AL49,AO49)</f>
        <v>3</v>
      </c>
      <c r="AS49" s="52"/>
    </row>
    <row r="50" spans="1:45" ht="15" customHeight="1" x14ac:dyDescent="0.25">
      <c r="A50" s="117" t="s">
        <v>13</v>
      </c>
      <c r="B50" s="186" t="s">
        <v>314</v>
      </c>
      <c r="C50" s="206"/>
      <c r="D50" s="6" t="s">
        <v>80</v>
      </c>
      <c r="E50" s="6" t="s">
        <v>81</v>
      </c>
      <c r="F50" s="7">
        <v>45</v>
      </c>
      <c r="G50" s="8"/>
      <c r="H50" s="9"/>
      <c r="I50" s="10"/>
      <c r="J50" s="8"/>
      <c r="K50" s="9"/>
      <c r="L50" s="10"/>
      <c r="M50" s="8"/>
      <c r="N50" s="9"/>
      <c r="O50" s="10"/>
      <c r="P50" s="8">
        <v>2</v>
      </c>
      <c r="Q50" s="9">
        <v>3</v>
      </c>
      <c r="R50" s="10" t="s">
        <v>33</v>
      </c>
      <c r="S50" s="8"/>
      <c r="T50" s="9"/>
      <c r="U50" s="10"/>
      <c r="V50" s="8"/>
      <c r="W50" s="9"/>
      <c r="X50" s="10"/>
      <c r="Y50" s="8"/>
      <c r="Z50" s="9"/>
      <c r="AA50" s="10"/>
      <c r="AB50" s="8"/>
      <c r="AC50" s="9"/>
      <c r="AD50" s="10"/>
      <c r="AE50" s="8"/>
      <c r="AF50" s="9"/>
      <c r="AG50" s="10"/>
      <c r="AH50" s="8"/>
      <c r="AI50" s="9"/>
      <c r="AJ50" s="10"/>
      <c r="AK50" s="13"/>
      <c r="AL50" s="15"/>
      <c r="AM50" s="14"/>
      <c r="AN50" s="63"/>
      <c r="AO50" s="64"/>
      <c r="AP50" s="74"/>
      <c r="AQ50" s="44">
        <f t="shared" si="14"/>
        <v>30</v>
      </c>
      <c r="AR50" s="106">
        <f t="shared" si="15"/>
        <v>3</v>
      </c>
      <c r="AS50" s="52"/>
    </row>
    <row r="51" spans="1:45" ht="15" customHeight="1" x14ac:dyDescent="0.25">
      <c r="A51" s="117" t="s">
        <v>136</v>
      </c>
      <c r="B51" s="186" t="s">
        <v>137</v>
      </c>
      <c r="C51" s="206"/>
      <c r="D51" s="11" t="s">
        <v>80</v>
      </c>
      <c r="E51" s="11" t="s">
        <v>81</v>
      </c>
      <c r="F51" s="12">
        <v>45</v>
      </c>
      <c r="G51" s="13"/>
      <c r="H51" s="15"/>
      <c r="I51" s="14"/>
      <c r="J51" s="13"/>
      <c r="K51" s="15"/>
      <c r="L51" s="14"/>
      <c r="M51" s="13"/>
      <c r="N51" s="15"/>
      <c r="O51" s="14"/>
      <c r="P51" s="13"/>
      <c r="Q51" s="15"/>
      <c r="R51" s="14"/>
      <c r="S51" s="13"/>
      <c r="T51" s="15"/>
      <c r="U51" s="14"/>
      <c r="V51" s="13">
        <v>2</v>
      </c>
      <c r="W51" s="15">
        <v>2</v>
      </c>
      <c r="X51" s="14" t="s">
        <v>34</v>
      </c>
      <c r="Y51" s="13"/>
      <c r="Z51" s="15"/>
      <c r="AA51" s="14"/>
      <c r="AB51" s="13"/>
      <c r="AC51" s="9"/>
      <c r="AD51" s="10"/>
      <c r="AE51" s="8"/>
      <c r="AF51" s="9"/>
      <c r="AG51" s="10"/>
      <c r="AH51" s="8"/>
      <c r="AI51" s="9"/>
      <c r="AJ51" s="10"/>
      <c r="AK51" s="13"/>
      <c r="AL51" s="15"/>
      <c r="AM51" s="14"/>
      <c r="AN51" s="63"/>
      <c r="AO51" s="64"/>
      <c r="AP51" s="74"/>
      <c r="AQ51" s="44">
        <f>SUM(G51,J51,M51,P51,S51,V51,Y51,AB51,AE51,AH51,AK51,AN51)*15</f>
        <v>30</v>
      </c>
      <c r="AR51" s="106">
        <f>SUM(H51,K51,N51,Q51,T51,W51,Z51,AC51,AF51,AI51,AL51,AO51)</f>
        <v>2</v>
      </c>
      <c r="AS51" s="52"/>
    </row>
    <row r="52" spans="1:45" ht="15" customHeight="1" x14ac:dyDescent="0.25">
      <c r="A52" s="117" t="s">
        <v>16</v>
      </c>
      <c r="B52" s="186" t="s">
        <v>344</v>
      </c>
      <c r="C52" s="206" t="s">
        <v>375</v>
      </c>
      <c r="D52" s="11" t="s">
        <v>80</v>
      </c>
      <c r="E52" s="11" t="s">
        <v>81</v>
      </c>
      <c r="F52" s="12">
        <v>45</v>
      </c>
      <c r="G52" s="13"/>
      <c r="H52" s="15"/>
      <c r="I52" s="14"/>
      <c r="J52" s="13"/>
      <c r="K52" s="15"/>
      <c r="L52" s="14"/>
      <c r="M52" s="13"/>
      <c r="N52" s="15"/>
      <c r="O52" s="14"/>
      <c r="P52" s="13"/>
      <c r="Q52" s="15"/>
      <c r="R52" s="14"/>
      <c r="S52" s="13">
        <v>2</v>
      </c>
      <c r="T52" s="15">
        <v>3</v>
      </c>
      <c r="U52" s="14" t="s">
        <v>33</v>
      </c>
      <c r="V52" s="13"/>
      <c r="W52" s="15"/>
      <c r="X52" s="14"/>
      <c r="Y52" s="13"/>
      <c r="Z52" s="15"/>
      <c r="AA52" s="14"/>
      <c r="AB52" s="13"/>
      <c r="AC52" s="9"/>
      <c r="AD52" s="10"/>
      <c r="AE52" s="8"/>
      <c r="AF52" s="9"/>
      <c r="AG52" s="10"/>
      <c r="AH52" s="8"/>
      <c r="AI52" s="9"/>
      <c r="AJ52" s="10"/>
      <c r="AK52" s="13"/>
      <c r="AL52" s="15"/>
      <c r="AM52" s="14"/>
      <c r="AN52" s="63"/>
      <c r="AO52" s="64"/>
      <c r="AP52" s="74"/>
      <c r="AQ52" s="44">
        <f t="shared" ref="AQ52:AQ59" si="16">SUM(G52,J52,M52,P52,S52,V52,Y52,AB52,AE52,AH52,AK52,AN52)*15</f>
        <v>30</v>
      </c>
      <c r="AR52" s="106">
        <f t="shared" ref="AR52:AR58" si="17">SUM(H52,K52,N52,Q52,T52,W52,Z52,AC52,AF52,AI52,AL52,AO52)</f>
        <v>3</v>
      </c>
      <c r="AS52" s="52"/>
    </row>
    <row r="53" spans="1:45" ht="15" customHeight="1" x14ac:dyDescent="0.25">
      <c r="A53" s="117" t="s">
        <v>138</v>
      </c>
      <c r="B53" s="186" t="s">
        <v>139</v>
      </c>
      <c r="C53" s="206" t="s">
        <v>374</v>
      </c>
      <c r="D53" s="11" t="s">
        <v>80</v>
      </c>
      <c r="E53" s="11" t="s">
        <v>81</v>
      </c>
      <c r="F53" s="12">
        <v>45</v>
      </c>
      <c r="G53" s="13"/>
      <c r="H53" s="15"/>
      <c r="I53" s="14"/>
      <c r="J53" s="13"/>
      <c r="K53" s="15"/>
      <c r="L53" s="14"/>
      <c r="M53" s="13">
        <v>2</v>
      </c>
      <c r="N53" s="15">
        <v>2</v>
      </c>
      <c r="O53" s="14" t="s">
        <v>34</v>
      </c>
      <c r="P53" s="13"/>
      <c r="Q53" s="15"/>
      <c r="R53" s="14"/>
      <c r="S53" s="13"/>
      <c r="T53" s="15"/>
      <c r="U53" s="14"/>
      <c r="V53" s="13"/>
      <c r="W53" s="15"/>
      <c r="X53" s="14"/>
      <c r="Y53" s="13"/>
      <c r="Z53" s="15"/>
      <c r="AA53" s="14"/>
      <c r="AB53" s="13"/>
      <c r="AC53" s="9"/>
      <c r="AD53" s="10"/>
      <c r="AE53" s="8"/>
      <c r="AF53" s="9"/>
      <c r="AG53" s="10"/>
      <c r="AH53" s="8"/>
      <c r="AI53" s="9"/>
      <c r="AJ53" s="10"/>
      <c r="AK53" s="13"/>
      <c r="AL53" s="15"/>
      <c r="AM53" s="14"/>
      <c r="AN53" s="63"/>
      <c r="AO53" s="64"/>
      <c r="AP53" s="74"/>
      <c r="AQ53" s="44">
        <f t="shared" si="16"/>
        <v>30</v>
      </c>
      <c r="AR53" s="106">
        <f t="shared" si="17"/>
        <v>2</v>
      </c>
      <c r="AS53" s="52"/>
    </row>
    <row r="54" spans="1:45" ht="15" customHeight="1" x14ac:dyDescent="0.25">
      <c r="A54" s="117" t="s">
        <v>140</v>
      </c>
      <c r="B54" s="186" t="s">
        <v>141</v>
      </c>
      <c r="C54" s="206" t="s">
        <v>368</v>
      </c>
      <c r="D54" s="11" t="s">
        <v>80</v>
      </c>
      <c r="E54" s="11" t="s">
        <v>81</v>
      </c>
      <c r="F54" s="12">
        <v>45</v>
      </c>
      <c r="G54" s="13"/>
      <c r="H54" s="15"/>
      <c r="I54" s="14"/>
      <c r="J54" s="13"/>
      <c r="K54" s="15"/>
      <c r="L54" s="14"/>
      <c r="M54" s="13"/>
      <c r="N54" s="15"/>
      <c r="O54" s="14"/>
      <c r="P54" s="13"/>
      <c r="Q54" s="15"/>
      <c r="R54" s="14"/>
      <c r="S54" s="13"/>
      <c r="T54" s="15"/>
      <c r="U54" s="14"/>
      <c r="V54" s="13">
        <v>2</v>
      </c>
      <c r="W54" s="15">
        <v>2</v>
      </c>
      <c r="X54" s="14" t="s">
        <v>34</v>
      </c>
      <c r="Y54" s="13">
        <v>2</v>
      </c>
      <c r="Z54" s="15">
        <v>2</v>
      </c>
      <c r="AA54" s="14" t="s">
        <v>33</v>
      </c>
      <c r="AB54" s="13"/>
      <c r="AC54" s="9"/>
      <c r="AD54" s="10"/>
      <c r="AE54" s="8"/>
      <c r="AF54" s="9"/>
      <c r="AG54" s="10"/>
      <c r="AH54" s="8"/>
      <c r="AI54" s="9"/>
      <c r="AJ54" s="10"/>
      <c r="AK54" s="13"/>
      <c r="AL54" s="15"/>
      <c r="AM54" s="14"/>
      <c r="AN54" s="63"/>
      <c r="AO54" s="64"/>
      <c r="AP54" s="74"/>
      <c r="AQ54" s="44">
        <f t="shared" si="16"/>
        <v>60</v>
      </c>
      <c r="AR54" s="106">
        <f t="shared" si="17"/>
        <v>4</v>
      </c>
      <c r="AS54" s="52"/>
    </row>
    <row r="55" spans="1:45" ht="15" customHeight="1" x14ac:dyDescent="0.25">
      <c r="A55" s="117" t="s">
        <v>65</v>
      </c>
      <c r="B55" s="186" t="s">
        <v>142</v>
      </c>
      <c r="C55" s="206" t="s">
        <v>369</v>
      </c>
      <c r="D55" s="11" t="s">
        <v>80</v>
      </c>
      <c r="E55" s="11" t="s">
        <v>81</v>
      </c>
      <c r="F55" s="12">
        <v>45</v>
      </c>
      <c r="G55" s="13"/>
      <c r="H55" s="15"/>
      <c r="I55" s="14"/>
      <c r="J55" s="13"/>
      <c r="K55" s="15"/>
      <c r="L55" s="14"/>
      <c r="M55" s="13"/>
      <c r="N55" s="15"/>
      <c r="O55" s="14"/>
      <c r="P55" s="13"/>
      <c r="Q55" s="15"/>
      <c r="R55" s="14"/>
      <c r="S55" s="13"/>
      <c r="T55" s="15"/>
      <c r="U55" s="14"/>
      <c r="V55" s="13"/>
      <c r="W55" s="15"/>
      <c r="X55" s="14"/>
      <c r="Y55" s="13"/>
      <c r="Z55" s="15"/>
      <c r="AA55" s="14"/>
      <c r="AB55" s="13"/>
      <c r="AC55" s="9"/>
      <c r="AD55" s="10"/>
      <c r="AE55" s="8"/>
      <c r="AF55" s="9"/>
      <c r="AG55" s="10"/>
      <c r="AH55" s="13">
        <v>2</v>
      </c>
      <c r="AI55" s="9">
        <v>2</v>
      </c>
      <c r="AJ55" s="10" t="s">
        <v>34</v>
      </c>
      <c r="AK55" s="8">
        <v>2</v>
      </c>
      <c r="AL55" s="9">
        <v>2</v>
      </c>
      <c r="AM55" s="10" t="s">
        <v>33</v>
      </c>
      <c r="AN55" s="63"/>
      <c r="AO55" s="64"/>
      <c r="AP55" s="74"/>
      <c r="AQ55" s="44">
        <f>SUM(G55,J55,M55,P55,S55,V55,Y55,AB55,AE55,AH55,AK55,AN55)*15</f>
        <v>60</v>
      </c>
      <c r="AR55" s="106">
        <f>SUM(H55,K55,N55,Q55,T55,W55,Z55,AC55,AF55,AI55,AL55,AO55)</f>
        <v>4</v>
      </c>
      <c r="AS55" s="52"/>
    </row>
    <row r="56" spans="1:45" ht="15" customHeight="1" x14ac:dyDescent="0.25">
      <c r="A56" s="187" t="s">
        <v>143</v>
      </c>
      <c r="B56" s="186" t="s">
        <v>144</v>
      </c>
      <c r="C56" s="206" t="s">
        <v>376</v>
      </c>
      <c r="D56" s="11" t="s">
        <v>80</v>
      </c>
      <c r="E56" s="11" t="s">
        <v>81</v>
      </c>
      <c r="F56" s="12">
        <v>45</v>
      </c>
      <c r="G56" s="13"/>
      <c r="H56" s="15"/>
      <c r="I56" s="14"/>
      <c r="J56" s="13"/>
      <c r="K56" s="15"/>
      <c r="L56" s="14"/>
      <c r="M56" s="13"/>
      <c r="N56" s="15"/>
      <c r="O56" s="14"/>
      <c r="P56" s="13"/>
      <c r="Q56" s="15"/>
      <c r="R56" s="14"/>
      <c r="S56" s="13"/>
      <c r="T56" s="15"/>
      <c r="U56" s="14"/>
      <c r="V56" s="13"/>
      <c r="W56" s="15"/>
      <c r="X56" s="14"/>
      <c r="Y56" s="13"/>
      <c r="Z56" s="15"/>
      <c r="AA56" s="14"/>
      <c r="AB56" s="13">
        <v>1</v>
      </c>
      <c r="AC56" s="9">
        <v>1</v>
      </c>
      <c r="AD56" s="10" t="s">
        <v>34</v>
      </c>
      <c r="AE56" s="8"/>
      <c r="AF56" s="9"/>
      <c r="AG56" s="10"/>
      <c r="AH56" s="8"/>
      <c r="AI56" s="9"/>
      <c r="AJ56" s="10"/>
      <c r="AK56" s="13"/>
      <c r="AL56" s="15"/>
      <c r="AM56" s="14"/>
      <c r="AN56" s="63"/>
      <c r="AO56" s="64"/>
      <c r="AP56" s="74"/>
      <c r="AQ56" s="44">
        <f>SUM(G56,J56,M56,P56,S56,V56,Y56,AB56,AE56,AH56,AK56,AN56)*15</f>
        <v>15</v>
      </c>
      <c r="AR56" s="106">
        <f>SUM(H56,K56,N56,Q56,T56,W56,Z56,AC56,AF56,AI56,AL56,AO56)</f>
        <v>1</v>
      </c>
      <c r="AS56" s="52"/>
    </row>
    <row r="57" spans="1:45" ht="15" customHeight="1" x14ac:dyDescent="0.25">
      <c r="A57" s="119" t="s">
        <v>145</v>
      </c>
      <c r="B57" s="186" t="s">
        <v>146</v>
      </c>
      <c r="C57" s="206" t="s">
        <v>377</v>
      </c>
      <c r="D57" s="11" t="s">
        <v>80</v>
      </c>
      <c r="E57" s="11" t="s">
        <v>81</v>
      </c>
      <c r="F57" s="12">
        <v>45</v>
      </c>
      <c r="G57" s="13"/>
      <c r="H57" s="15"/>
      <c r="I57" s="14"/>
      <c r="J57" s="13"/>
      <c r="K57" s="15"/>
      <c r="L57" s="14"/>
      <c r="M57" s="13"/>
      <c r="N57" s="15"/>
      <c r="O57" s="14"/>
      <c r="P57" s="13"/>
      <c r="Q57" s="15"/>
      <c r="R57" s="14"/>
      <c r="S57" s="13"/>
      <c r="T57" s="15"/>
      <c r="U57" s="14"/>
      <c r="V57" s="13"/>
      <c r="W57" s="15"/>
      <c r="X57" s="14"/>
      <c r="Y57" s="13"/>
      <c r="Z57" s="15"/>
      <c r="AA57" s="14"/>
      <c r="AB57" s="13"/>
      <c r="AC57" s="9"/>
      <c r="AD57" s="10"/>
      <c r="AE57" s="8">
        <v>1</v>
      </c>
      <c r="AF57" s="9">
        <v>1</v>
      </c>
      <c r="AG57" s="10" t="s">
        <v>34</v>
      </c>
      <c r="AH57" s="8"/>
      <c r="AI57" s="9"/>
      <c r="AJ57" s="10"/>
      <c r="AK57" s="13"/>
      <c r="AL57" s="15"/>
      <c r="AM57" s="14"/>
      <c r="AN57" s="63"/>
      <c r="AO57" s="64"/>
      <c r="AP57" s="74"/>
      <c r="AQ57" s="44">
        <f>SUM(G57,J57,M57,P57,S57,V57,Y57,AB57,AE57,AH57,AK57,AN57)*15</f>
        <v>15</v>
      </c>
      <c r="AR57" s="106">
        <f>SUM(H57,K57,N57,Q57,T57,W57,Z57,AC57,AF57,AI57,AL57,AO57)</f>
        <v>1</v>
      </c>
      <c r="AS57" s="52"/>
    </row>
    <row r="58" spans="1:45" ht="15" customHeight="1" thickBot="1" x14ac:dyDescent="0.3">
      <c r="A58" s="120" t="s">
        <v>27</v>
      </c>
      <c r="B58" s="186" t="s">
        <v>345</v>
      </c>
      <c r="C58" s="15"/>
      <c r="D58" s="11" t="s">
        <v>80</v>
      </c>
      <c r="E58" s="11" t="s">
        <v>81</v>
      </c>
      <c r="F58" s="12">
        <v>45</v>
      </c>
      <c r="G58" s="8"/>
      <c r="H58" s="9"/>
      <c r="I58" s="10"/>
      <c r="J58" s="8"/>
      <c r="K58" s="9"/>
      <c r="L58" s="10"/>
      <c r="M58" s="13"/>
      <c r="N58" s="15"/>
      <c r="O58" s="14"/>
      <c r="P58" s="13"/>
      <c r="Q58" s="15"/>
      <c r="R58" s="14"/>
      <c r="S58" s="13"/>
      <c r="T58" s="15"/>
      <c r="U58" s="14"/>
      <c r="V58" s="13"/>
      <c r="W58" s="15"/>
      <c r="X58" s="14"/>
      <c r="Y58" s="13"/>
      <c r="Z58" s="15"/>
      <c r="AA58" s="14"/>
      <c r="AB58" s="13"/>
      <c r="AC58" s="9"/>
      <c r="AD58" s="10"/>
      <c r="AE58" s="8"/>
      <c r="AF58" s="9"/>
      <c r="AG58" s="10"/>
      <c r="AH58" s="8"/>
      <c r="AI58" s="9"/>
      <c r="AJ58" s="10"/>
      <c r="AK58" s="13"/>
      <c r="AL58" s="15"/>
      <c r="AM58" s="14"/>
      <c r="AN58" s="63">
        <v>2</v>
      </c>
      <c r="AO58" s="64">
        <v>2</v>
      </c>
      <c r="AP58" s="74" t="s">
        <v>34</v>
      </c>
      <c r="AQ58" s="70">
        <f t="shared" si="16"/>
        <v>30</v>
      </c>
      <c r="AR58" s="121">
        <f t="shared" si="17"/>
        <v>2</v>
      </c>
      <c r="AS58" s="52"/>
    </row>
    <row r="59" spans="1:45" ht="15" customHeight="1" thickBot="1" x14ac:dyDescent="0.3">
      <c r="A59" s="213" t="s">
        <v>147</v>
      </c>
      <c r="B59" s="214"/>
      <c r="C59" s="214"/>
      <c r="D59" s="214"/>
      <c r="E59" s="214"/>
      <c r="F59" s="215"/>
      <c r="G59" s="140">
        <f>SUM(G48:G58)</f>
        <v>0</v>
      </c>
      <c r="H59" s="141">
        <f>SUM(H48:H58)</f>
        <v>0</v>
      </c>
      <c r="I59" s="142"/>
      <c r="J59" s="140">
        <f>SUM(J48:J58)</f>
        <v>0</v>
      </c>
      <c r="K59" s="141">
        <f>SUM(K48:K58)</f>
        <v>0</v>
      </c>
      <c r="L59" s="142"/>
      <c r="M59" s="140">
        <f>SUM(M48:M58)</f>
        <v>2</v>
      </c>
      <c r="N59" s="141">
        <f>SUM(N48:N58)</f>
        <v>2</v>
      </c>
      <c r="O59" s="142"/>
      <c r="P59" s="140">
        <f>SUM(P48:P58)</f>
        <v>4</v>
      </c>
      <c r="Q59" s="141">
        <f>SUM(Q48:Q58)</f>
        <v>6</v>
      </c>
      <c r="R59" s="142"/>
      <c r="S59" s="140">
        <f>SUM(S48:S58)</f>
        <v>2</v>
      </c>
      <c r="T59" s="141">
        <f>SUM(T48:T58)</f>
        <v>3</v>
      </c>
      <c r="U59" s="142"/>
      <c r="V59" s="140">
        <f>SUM(V48:V58)</f>
        <v>6</v>
      </c>
      <c r="W59" s="141">
        <f>SUM(W48:W58)</f>
        <v>7</v>
      </c>
      <c r="X59" s="142"/>
      <c r="Y59" s="140">
        <f>SUM(Y48:Y58)</f>
        <v>2</v>
      </c>
      <c r="Z59" s="141">
        <f>SUM(Z48:Z58)</f>
        <v>2</v>
      </c>
      <c r="AA59" s="142"/>
      <c r="AB59" s="140">
        <f>SUM(AB48:AB58)</f>
        <v>1</v>
      </c>
      <c r="AC59" s="141">
        <f>SUM(AC48:AC58)</f>
        <v>1</v>
      </c>
      <c r="AD59" s="142"/>
      <c r="AE59" s="140">
        <f>SUM(AE48:AE58)</f>
        <v>1</v>
      </c>
      <c r="AF59" s="141">
        <f>SUM(AF48:AF58)</f>
        <v>1</v>
      </c>
      <c r="AG59" s="95"/>
      <c r="AH59" s="140">
        <f>SUM(AH48:AH58)</f>
        <v>2</v>
      </c>
      <c r="AI59" s="141">
        <f>SUM(AI48:AI58)</f>
        <v>2</v>
      </c>
      <c r="AJ59" s="95"/>
      <c r="AK59" s="140">
        <f>SUM(AK48:AK58)</f>
        <v>2</v>
      </c>
      <c r="AL59" s="141">
        <f>SUM(AL48:AL58)</f>
        <v>2</v>
      </c>
      <c r="AM59" s="95"/>
      <c r="AN59" s="143">
        <f>SUM(AN48:AN58)</f>
        <v>2</v>
      </c>
      <c r="AO59" s="144">
        <f>SUM(AO48:AO58)</f>
        <v>2</v>
      </c>
      <c r="AP59" s="145"/>
      <c r="AQ59" s="72">
        <f t="shared" si="16"/>
        <v>360</v>
      </c>
      <c r="AR59" s="146">
        <f>SUM(AR48:AR58)</f>
        <v>28</v>
      </c>
      <c r="AS59" s="52"/>
    </row>
    <row r="60" spans="1:45" ht="15" customHeight="1" thickBot="1" x14ac:dyDescent="0.3">
      <c r="A60" s="210" t="s">
        <v>148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2"/>
      <c r="AS60" s="52"/>
    </row>
    <row r="61" spans="1:45" x14ac:dyDescent="0.25">
      <c r="A61" s="163" t="s">
        <v>149</v>
      </c>
      <c r="B61" s="200" t="s">
        <v>172</v>
      </c>
      <c r="C61" s="45" t="s">
        <v>378</v>
      </c>
      <c r="D61" s="46" t="s">
        <v>80</v>
      </c>
      <c r="E61" s="46" t="s">
        <v>81</v>
      </c>
      <c r="F61" s="47">
        <v>45</v>
      </c>
      <c r="G61" s="48"/>
      <c r="H61" s="45"/>
      <c r="I61" s="49"/>
      <c r="J61" s="48"/>
      <c r="K61" s="45"/>
      <c r="L61" s="49"/>
      <c r="M61" s="48"/>
      <c r="N61" s="45"/>
      <c r="O61" s="49"/>
      <c r="P61" s="48"/>
      <c r="Q61" s="45"/>
      <c r="R61" s="49"/>
      <c r="S61" s="48"/>
      <c r="T61" s="45"/>
      <c r="U61" s="49"/>
      <c r="V61" s="48"/>
      <c r="W61" s="45"/>
      <c r="X61" s="49"/>
      <c r="Y61" s="48">
        <v>1</v>
      </c>
      <c r="Z61" s="45">
        <v>2</v>
      </c>
      <c r="AA61" s="49" t="s">
        <v>34</v>
      </c>
      <c r="AB61" s="48"/>
      <c r="AC61" s="4"/>
      <c r="AD61" s="5"/>
      <c r="AE61" s="3"/>
      <c r="AF61" s="4"/>
      <c r="AG61" s="5"/>
      <c r="AH61" s="3"/>
      <c r="AI61" s="4"/>
      <c r="AJ61" s="5"/>
      <c r="AK61" s="48"/>
      <c r="AL61" s="45"/>
      <c r="AM61" s="49"/>
      <c r="AN61" s="80"/>
      <c r="AO61" s="81"/>
      <c r="AP61" s="147"/>
      <c r="AQ61" s="41">
        <f>SUM(G61,J61,M61,P61,S61,V61,Y61,AB61,AE61,AH61,AK61,AN61)*15</f>
        <v>15</v>
      </c>
      <c r="AR61" s="148">
        <f>SUM(H61,K61,N61,Q61,T61,W61,Z61,AC61,AF61,AI61,AL61,AO61)</f>
        <v>2</v>
      </c>
      <c r="AS61" s="52"/>
    </row>
    <row r="62" spans="1:45" x14ac:dyDescent="0.25">
      <c r="A62" s="165" t="s">
        <v>274</v>
      </c>
      <c r="B62" s="186" t="s">
        <v>280</v>
      </c>
      <c r="C62" s="15" t="s">
        <v>379</v>
      </c>
      <c r="D62" s="11" t="s">
        <v>80</v>
      </c>
      <c r="E62" s="11" t="s">
        <v>81</v>
      </c>
      <c r="F62" s="14">
        <v>45</v>
      </c>
      <c r="G62" s="13"/>
      <c r="H62" s="15"/>
      <c r="I62" s="14"/>
      <c r="J62" s="13"/>
      <c r="K62" s="15"/>
      <c r="L62" s="14"/>
      <c r="M62" s="13"/>
      <c r="N62" s="15"/>
      <c r="O62" s="14"/>
      <c r="P62" s="13"/>
      <c r="Q62" s="15"/>
      <c r="R62" s="14"/>
      <c r="S62" s="13"/>
      <c r="T62" s="15"/>
      <c r="U62" s="14"/>
      <c r="V62" s="13"/>
      <c r="W62" s="15"/>
      <c r="X62" s="14"/>
      <c r="Y62" s="13"/>
      <c r="Z62" s="15"/>
      <c r="AA62" s="14"/>
      <c r="AB62" s="13">
        <v>2</v>
      </c>
      <c r="AC62" s="15">
        <v>2</v>
      </c>
      <c r="AD62" s="14" t="s">
        <v>34</v>
      </c>
      <c r="AE62" s="177"/>
      <c r="AF62" s="105"/>
      <c r="AG62" s="178"/>
      <c r="AH62" s="8"/>
      <c r="AI62" s="9"/>
      <c r="AJ62" s="10"/>
      <c r="AK62" s="8"/>
      <c r="AL62" s="9"/>
      <c r="AM62" s="10"/>
      <c r="AN62" s="83"/>
      <c r="AO62" s="84"/>
      <c r="AP62" s="149"/>
      <c r="AQ62" s="42">
        <f t="shared" ref="AQ62:AQ73" si="18">SUM(G62,J62,M62,P62,S62,V62,Y62,AB62,AE62,AH62,AK62,AN62)*15</f>
        <v>30</v>
      </c>
      <c r="AR62" s="150">
        <f t="shared" ref="AR62:AR73" si="19">SUM(H62,K62,N62,Q62,T62,W62,Z62,AC62,AF62,AI62,AL62,AO62)</f>
        <v>2</v>
      </c>
      <c r="AS62" s="52"/>
    </row>
    <row r="63" spans="1:45" x14ac:dyDescent="0.25">
      <c r="A63" s="165" t="s">
        <v>52</v>
      </c>
      <c r="B63" s="186" t="s">
        <v>281</v>
      </c>
      <c r="C63" s="15" t="s">
        <v>380</v>
      </c>
      <c r="D63" s="11" t="s">
        <v>80</v>
      </c>
      <c r="E63" s="11" t="s">
        <v>81</v>
      </c>
      <c r="F63" s="14">
        <v>45</v>
      </c>
      <c r="G63" s="13"/>
      <c r="H63" s="15"/>
      <c r="I63" s="14"/>
      <c r="J63" s="13"/>
      <c r="K63" s="15"/>
      <c r="L63" s="14"/>
      <c r="M63" s="13"/>
      <c r="N63" s="15"/>
      <c r="O63" s="14"/>
      <c r="P63" s="13"/>
      <c r="Q63" s="15"/>
      <c r="R63" s="14"/>
      <c r="S63" s="13"/>
      <c r="T63" s="15"/>
      <c r="U63" s="14"/>
      <c r="V63" s="13"/>
      <c r="W63" s="15"/>
      <c r="X63" s="14"/>
      <c r="Y63" s="13"/>
      <c r="Z63" s="15"/>
      <c r="AA63" s="14"/>
      <c r="AB63" s="13"/>
      <c r="AC63" s="15"/>
      <c r="AD63" s="14"/>
      <c r="AE63" s="13">
        <v>2</v>
      </c>
      <c r="AF63" s="15">
        <v>2</v>
      </c>
      <c r="AG63" s="14" t="s">
        <v>34</v>
      </c>
      <c r="AH63" s="8"/>
      <c r="AI63" s="9"/>
      <c r="AJ63" s="10"/>
      <c r="AK63" s="8"/>
      <c r="AL63" s="9"/>
      <c r="AM63" s="10"/>
      <c r="AN63" s="83"/>
      <c r="AO63" s="84"/>
      <c r="AP63" s="149"/>
      <c r="AQ63" s="42">
        <f t="shared" si="18"/>
        <v>30</v>
      </c>
      <c r="AR63" s="150">
        <f t="shared" si="19"/>
        <v>2</v>
      </c>
      <c r="AS63" s="52"/>
    </row>
    <row r="64" spans="1:45" x14ac:dyDescent="0.25">
      <c r="A64" s="165" t="s">
        <v>279</v>
      </c>
      <c r="B64" s="201" t="s">
        <v>193</v>
      </c>
      <c r="C64" s="15" t="s">
        <v>282</v>
      </c>
      <c r="D64" s="11"/>
      <c r="E64" s="11"/>
      <c r="F64" s="12"/>
      <c r="G64" s="13"/>
      <c r="H64" s="15"/>
      <c r="I64" s="14"/>
      <c r="J64" s="13"/>
      <c r="K64" s="15"/>
      <c r="L64" s="14"/>
      <c r="M64" s="13"/>
      <c r="N64" s="15"/>
      <c r="O64" s="14"/>
      <c r="P64" s="13"/>
      <c r="Q64" s="15"/>
      <c r="R64" s="14"/>
      <c r="S64" s="13"/>
      <c r="T64" s="15"/>
      <c r="U64" s="14"/>
      <c r="V64" s="13"/>
      <c r="W64" s="15"/>
      <c r="X64" s="14"/>
      <c r="Y64" s="13"/>
      <c r="Z64" s="15"/>
      <c r="AA64" s="14"/>
      <c r="AB64" s="13"/>
      <c r="AC64" s="15"/>
      <c r="AD64" s="14"/>
      <c r="AE64" s="13">
        <v>0</v>
      </c>
      <c r="AF64" s="15">
        <v>1</v>
      </c>
      <c r="AG64" s="14" t="s">
        <v>36</v>
      </c>
      <c r="AH64" s="8"/>
      <c r="AI64" s="9"/>
      <c r="AJ64" s="10"/>
      <c r="AK64" s="8"/>
      <c r="AL64" s="9"/>
      <c r="AM64" s="10"/>
      <c r="AN64" s="83"/>
      <c r="AO64" s="84"/>
      <c r="AP64" s="149"/>
      <c r="AQ64" s="42">
        <f t="shared" si="18"/>
        <v>0</v>
      </c>
      <c r="AR64" s="150">
        <f t="shared" si="19"/>
        <v>1</v>
      </c>
      <c r="AS64" s="52"/>
    </row>
    <row r="65" spans="1:45" x14ac:dyDescent="0.25">
      <c r="A65" s="165" t="s">
        <v>275</v>
      </c>
      <c r="B65" s="186" t="s">
        <v>286</v>
      </c>
      <c r="C65" s="15" t="s">
        <v>379</v>
      </c>
      <c r="D65" s="11" t="s">
        <v>80</v>
      </c>
      <c r="E65" s="11" t="s">
        <v>81</v>
      </c>
      <c r="F65" s="12">
        <v>45</v>
      </c>
      <c r="G65" s="13"/>
      <c r="H65" s="15"/>
      <c r="I65" s="14"/>
      <c r="J65" s="13"/>
      <c r="K65" s="15"/>
      <c r="L65" s="14"/>
      <c r="M65" s="13"/>
      <c r="N65" s="15"/>
      <c r="O65" s="14"/>
      <c r="P65" s="13"/>
      <c r="Q65" s="15"/>
      <c r="R65" s="14"/>
      <c r="S65" s="13"/>
      <c r="T65" s="15"/>
      <c r="U65" s="14"/>
      <c r="V65" s="13"/>
      <c r="W65" s="15"/>
      <c r="X65" s="14"/>
      <c r="Y65" s="13"/>
      <c r="Z65" s="15"/>
      <c r="AA65" s="14"/>
      <c r="AB65" s="13">
        <v>2</v>
      </c>
      <c r="AC65" s="15">
        <v>2</v>
      </c>
      <c r="AD65" s="14" t="s">
        <v>34</v>
      </c>
      <c r="AE65" s="177"/>
      <c r="AF65" s="105"/>
      <c r="AG65" s="178"/>
      <c r="AH65" s="8"/>
      <c r="AI65" s="9"/>
      <c r="AJ65" s="10"/>
      <c r="AK65" s="8"/>
      <c r="AL65" s="9"/>
      <c r="AM65" s="10"/>
      <c r="AN65" s="83"/>
      <c r="AO65" s="84"/>
      <c r="AP65" s="149"/>
      <c r="AQ65" s="42">
        <f t="shared" si="18"/>
        <v>30</v>
      </c>
      <c r="AR65" s="150">
        <f t="shared" si="19"/>
        <v>2</v>
      </c>
      <c r="AS65" s="52"/>
    </row>
    <row r="66" spans="1:45" x14ac:dyDescent="0.25">
      <c r="A66" s="165" t="s">
        <v>276</v>
      </c>
      <c r="B66" s="186" t="s">
        <v>287</v>
      </c>
      <c r="C66" s="15" t="s">
        <v>381</v>
      </c>
      <c r="D66" s="11" t="s">
        <v>80</v>
      </c>
      <c r="E66" s="11" t="s">
        <v>81</v>
      </c>
      <c r="F66" s="14">
        <v>45</v>
      </c>
      <c r="G66" s="13"/>
      <c r="H66" s="15"/>
      <c r="I66" s="14"/>
      <c r="J66" s="13"/>
      <c r="K66" s="15"/>
      <c r="L66" s="14"/>
      <c r="M66" s="13"/>
      <c r="N66" s="15"/>
      <c r="O66" s="14"/>
      <c r="P66" s="13"/>
      <c r="Q66" s="15"/>
      <c r="R66" s="14"/>
      <c r="S66" s="13"/>
      <c r="T66" s="15"/>
      <c r="U66" s="14"/>
      <c r="V66" s="13"/>
      <c r="W66" s="15"/>
      <c r="X66" s="14"/>
      <c r="Y66" s="13"/>
      <c r="Z66" s="15"/>
      <c r="AA66" s="14"/>
      <c r="AB66" s="13"/>
      <c r="AC66" s="15"/>
      <c r="AD66" s="14"/>
      <c r="AE66" s="13">
        <v>2</v>
      </c>
      <c r="AF66" s="15">
        <v>2</v>
      </c>
      <c r="AG66" s="14" t="s">
        <v>34</v>
      </c>
      <c r="AH66" s="13"/>
      <c r="AI66" s="15"/>
      <c r="AJ66" s="14"/>
      <c r="AK66" s="8"/>
      <c r="AL66" s="9"/>
      <c r="AM66" s="10"/>
      <c r="AN66" s="83"/>
      <c r="AO66" s="84"/>
      <c r="AP66" s="149"/>
      <c r="AQ66" s="42">
        <f t="shared" si="18"/>
        <v>30</v>
      </c>
      <c r="AR66" s="150">
        <f t="shared" si="19"/>
        <v>2</v>
      </c>
      <c r="AS66" s="52"/>
    </row>
    <row r="67" spans="1:45" ht="22.5" x14ac:dyDescent="0.25">
      <c r="A67" s="202" t="s">
        <v>268</v>
      </c>
      <c r="B67" s="186" t="s">
        <v>288</v>
      </c>
      <c r="C67" s="15" t="s">
        <v>382</v>
      </c>
      <c r="D67" s="11" t="s">
        <v>80</v>
      </c>
      <c r="E67" s="11" t="s">
        <v>81</v>
      </c>
      <c r="F67" s="12">
        <v>45</v>
      </c>
      <c r="G67" s="13"/>
      <c r="H67" s="15"/>
      <c r="I67" s="14"/>
      <c r="J67" s="13"/>
      <c r="K67" s="15"/>
      <c r="L67" s="14"/>
      <c r="M67" s="13"/>
      <c r="N67" s="15"/>
      <c r="O67" s="14"/>
      <c r="P67" s="13"/>
      <c r="Q67" s="15"/>
      <c r="R67" s="14"/>
      <c r="S67" s="13"/>
      <c r="T67" s="15"/>
      <c r="U67" s="14"/>
      <c r="V67" s="13"/>
      <c r="W67" s="15"/>
      <c r="X67" s="14"/>
      <c r="Y67" s="13"/>
      <c r="Z67" s="15"/>
      <c r="AA67" s="14"/>
      <c r="AB67" s="13"/>
      <c r="AC67" s="15"/>
      <c r="AD67" s="14"/>
      <c r="AE67" s="13"/>
      <c r="AF67" s="15"/>
      <c r="AG67" s="14"/>
      <c r="AH67" s="13">
        <v>2</v>
      </c>
      <c r="AI67" s="15">
        <v>2</v>
      </c>
      <c r="AJ67" s="14" t="s">
        <v>34</v>
      </c>
      <c r="AK67" s="8"/>
      <c r="AL67" s="9"/>
      <c r="AM67" s="10"/>
      <c r="AN67" s="83"/>
      <c r="AO67" s="84"/>
      <c r="AP67" s="149"/>
      <c r="AQ67" s="42">
        <f t="shared" si="18"/>
        <v>30</v>
      </c>
      <c r="AR67" s="150">
        <f t="shared" si="19"/>
        <v>2</v>
      </c>
      <c r="AS67" s="52"/>
    </row>
    <row r="68" spans="1:45" ht="22.5" x14ac:dyDescent="0.25">
      <c r="A68" s="107" t="s">
        <v>269</v>
      </c>
      <c r="B68" s="201" t="s">
        <v>289</v>
      </c>
      <c r="C68" s="15" t="s">
        <v>290</v>
      </c>
      <c r="D68" s="11"/>
      <c r="E68" s="11"/>
      <c r="F68" s="12"/>
      <c r="G68" s="13"/>
      <c r="H68" s="15"/>
      <c r="I68" s="14"/>
      <c r="J68" s="13"/>
      <c r="K68" s="15"/>
      <c r="L68" s="14"/>
      <c r="M68" s="13"/>
      <c r="N68" s="15"/>
      <c r="O68" s="14"/>
      <c r="P68" s="13"/>
      <c r="Q68" s="15"/>
      <c r="R68" s="14"/>
      <c r="S68" s="13"/>
      <c r="T68" s="15"/>
      <c r="U68" s="14"/>
      <c r="V68" s="13"/>
      <c r="W68" s="15"/>
      <c r="X68" s="14"/>
      <c r="Y68" s="13"/>
      <c r="Z68" s="15"/>
      <c r="AA68" s="14"/>
      <c r="AB68" s="13"/>
      <c r="AC68" s="15"/>
      <c r="AD68" s="14"/>
      <c r="AE68" s="13"/>
      <c r="AF68" s="15"/>
      <c r="AG68" s="14"/>
      <c r="AH68" s="13">
        <v>0</v>
      </c>
      <c r="AI68" s="15">
        <v>2</v>
      </c>
      <c r="AJ68" s="14" t="s">
        <v>36</v>
      </c>
      <c r="AK68" s="8"/>
      <c r="AL68" s="9"/>
      <c r="AM68" s="10"/>
      <c r="AN68" s="83"/>
      <c r="AO68" s="84"/>
      <c r="AP68" s="149"/>
      <c r="AQ68" s="42">
        <f t="shared" si="18"/>
        <v>0</v>
      </c>
      <c r="AR68" s="150">
        <f t="shared" si="19"/>
        <v>2</v>
      </c>
      <c r="AS68" s="52"/>
    </row>
    <row r="69" spans="1:45" x14ac:dyDescent="0.25">
      <c r="A69" s="165" t="s">
        <v>273</v>
      </c>
      <c r="B69" s="186" t="s">
        <v>283</v>
      </c>
      <c r="C69" s="15" t="s">
        <v>383</v>
      </c>
      <c r="D69" s="11" t="s">
        <v>80</v>
      </c>
      <c r="E69" s="11" t="s">
        <v>81</v>
      </c>
      <c r="F69" s="14">
        <v>45</v>
      </c>
      <c r="G69" s="13"/>
      <c r="H69" s="15"/>
      <c r="I69" s="14"/>
      <c r="J69" s="13"/>
      <c r="K69" s="15"/>
      <c r="L69" s="14"/>
      <c r="M69" s="13"/>
      <c r="N69" s="15"/>
      <c r="O69" s="14"/>
      <c r="P69" s="13"/>
      <c r="Q69" s="15"/>
      <c r="R69" s="14"/>
      <c r="S69" s="13"/>
      <c r="T69" s="15"/>
      <c r="U69" s="14"/>
      <c r="V69" s="13"/>
      <c r="W69" s="15"/>
      <c r="X69" s="14"/>
      <c r="Y69" s="13"/>
      <c r="Z69" s="15"/>
      <c r="AA69" s="14"/>
      <c r="AB69" s="13"/>
      <c r="AC69" s="15"/>
      <c r="AD69" s="14"/>
      <c r="AE69" s="13"/>
      <c r="AF69" s="15"/>
      <c r="AG69" s="14"/>
      <c r="AH69" s="13"/>
      <c r="AI69" s="15"/>
      <c r="AJ69" s="14"/>
      <c r="AK69" s="13">
        <v>1</v>
      </c>
      <c r="AL69" s="15">
        <v>1</v>
      </c>
      <c r="AM69" s="14" t="s">
        <v>34</v>
      </c>
      <c r="AN69" s="83"/>
      <c r="AO69" s="84"/>
      <c r="AP69" s="149"/>
      <c r="AQ69" s="42">
        <f t="shared" si="18"/>
        <v>15</v>
      </c>
      <c r="AR69" s="150">
        <f t="shared" si="19"/>
        <v>1</v>
      </c>
      <c r="AS69" s="52"/>
    </row>
    <row r="70" spans="1:45" x14ac:dyDescent="0.25">
      <c r="A70" s="165" t="s">
        <v>277</v>
      </c>
      <c r="B70" s="186" t="s">
        <v>284</v>
      </c>
      <c r="C70" s="15" t="s">
        <v>358</v>
      </c>
      <c r="D70" s="11" t="s">
        <v>80</v>
      </c>
      <c r="E70" s="11" t="s">
        <v>81</v>
      </c>
      <c r="F70" s="14">
        <v>45</v>
      </c>
      <c r="G70" s="13"/>
      <c r="H70" s="15"/>
      <c r="I70" s="14"/>
      <c r="J70" s="13"/>
      <c r="K70" s="15"/>
      <c r="L70" s="14"/>
      <c r="M70" s="13"/>
      <c r="N70" s="15"/>
      <c r="O70" s="14"/>
      <c r="P70" s="13"/>
      <c r="Q70" s="15"/>
      <c r="R70" s="14"/>
      <c r="S70" s="13"/>
      <c r="T70" s="15"/>
      <c r="U70" s="14"/>
      <c r="V70" s="13"/>
      <c r="W70" s="15"/>
      <c r="X70" s="14"/>
      <c r="Y70" s="13"/>
      <c r="Z70" s="15"/>
      <c r="AA70" s="14"/>
      <c r="AB70" s="13"/>
      <c r="AC70" s="15"/>
      <c r="AD70" s="14"/>
      <c r="AE70" s="13"/>
      <c r="AF70" s="15"/>
      <c r="AG70" s="14"/>
      <c r="AH70" s="13">
        <v>1</v>
      </c>
      <c r="AI70" s="15">
        <v>1</v>
      </c>
      <c r="AJ70" s="14" t="s">
        <v>34</v>
      </c>
      <c r="AK70" s="13"/>
      <c r="AL70" s="15"/>
      <c r="AM70" s="14"/>
      <c r="AN70" s="83"/>
      <c r="AO70" s="84"/>
      <c r="AP70" s="149"/>
      <c r="AQ70" s="42">
        <f t="shared" si="18"/>
        <v>15</v>
      </c>
      <c r="AR70" s="150">
        <f t="shared" si="19"/>
        <v>1</v>
      </c>
      <c r="AS70" s="52"/>
    </row>
    <row r="71" spans="1:45" x14ac:dyDescent="0.25">
      <c r="A71" s="165" t="s">
        <v>278</v>
      </c>
      <c r="B71" s="201" t="s">
        <v>285</v>
      </c>
      <c r="C71" s="15" t="s">
        <v>357</v>
      </c>
      <c r="D71" s="6"/>
      <c r="E71" s="6"/>
      <c r="F71" s="7"/>
      <c r="G71" s="8"/>
      <c r="H71" s="9"/>
      <c r="I71" s="10"/>
      <c r="J71" s="8"/>
      <c r="K71" s="9"/>
      <c r="L71" s="10"/>
      <c r="M71" s="8"/>
      <c r="N71" s="9"/>
      <c r="O71" s="10"/>
      <c r="P71" s="8"/>
      <c r="Q71" s="9"/>
      <c r="R71" s="10"/>
      <c r="S71" s="8"/>
      <c r="T71" s="9"/>
      <c r="U71" s="10"/>
      <c r="V71" s="8"/>
      <c r="W71" s="9"/>
      <c r="X71" s="10"/>
      <c r="Y71" s="8"/>
      <c r="Z71" s="9"/>
      <c r="AA71" s="10"/>
      <c r="AB71" s="8"/>
      <c r="AC71" s="9"/>
      <c r="AD71" s="10"/>
      <c r="AE71" s="8"/>
      <c r="AF71" s="9"/>
      <c r="AG71" s="10"/>
      <c r="AH71" s="8"/>
      <c r="AI71" s="9"/>
      <c r="AJ71" s="10"/>
      <c r="AK71" s="8">
        <v>0</v>
      </c>
      <c r="AL71" s="9">
        <v>1</v>
      </c>
      <c r="AM71" s="10" t="s">
        <v>36</v>
      </c>
      <c r="AN71" s="83"/>
      <c r="AO71" s="84"/>
      <c r="AP71" s="149"/>
      <c r="AQ71" s="42">
        <f t="shared" si="18"/>
        <v>0</v>
      </c>
      <c r="AR71" s="150">
        <f t="shared" si="19"/>
        <v>1</v>
      </c>
      <c r="AS71" s="52"/>
    </row>
    <row r="72" spans="1:45" x14ac:dyDescent="0.25">
      <c r="A72" s="165" t="s">
        <v>267</v>
      </c>
      <c r="B72" s="201" t="s">
        <v>194</v>
      </c>
      <c r="C72" s="15" t="s">
        <v>285</v>
      </c>
      <c r="D72" s="6" t="s">
        <v>80</v>
      </c>
      <c r="E72" s="6" t="s">
        <v>81</v>
      </c>
      <c r="F72" s="7">
        <v>45</v>
      </c>
      <c r="G72" s="8"/>
      <c r="H72" s="9"/>
      <c r="I72" s="10"/>
      <c r="J72" s="8"/>
      <c r="K72" s="9"/>
      <c r="L72" s="10"/>
      <c r="M72" s="8"/>
      <c r="N72" s="9"/>
      <c r="O72" s="10"/>
      <c r="P72" s="8"/>
      <c r="Q72" s="9"/>
      <c r="R72" s="10"/>
      <c r="S72" s="8"/>
      <c r="T72" s="9"/>
      <c r="U72" s="10"/>
      <c r="V72" s="8"/>
      <c r="W72" s="9"/>
      <c r="X72" s="10"/>
      <c r="Y72" s="8"/>
      <c r="Z72" s="9"/>
      <c r="AA72" s="10"/>
      <c r="AB72" s="8"/>
      <c r="AC72" s="9"/>
      <c r="AD72" s="10"/>
      <c r="AE72" s="8"/>
      <c r="AF72" s="9"/>
      <c r="AG72" s="10"/>
      <c r="AH72" s="8"/>
      <c r="AI72" s="9"/>
      <c r="AJ72" s="10"/>
      <c r="AK72" s="8"/>
      <c r="AL72" s="9"/>
      <c r="AM72" s="10"/>
      <c r="AN72" s="83">
        <v>1</v>
      </c>
      <c r="AO72" s="84">
        <v>2</v>
      </c>
      <c r="AP72" s="149" t="s">
        <v>34</v>
      </c>
      <c r="AQ72" s="42">
        <f t="shared" si="18"/>
        <v>15</v>
      </c>
      <c r="AR72" s="150">
        <f t="shared" si="19"/>
        <v>2</v>
      </c>
      <c r="AS72" s="52"/>
    </row>
    <row r="73" spans="1:45" x14ac:dyDescent="0.25">
      <c r="A73" s="107" t="s">
        <v>192</v>
      </c>
      <c r="B73" s="201" t="s">
        <v>195</v>
      </c>
      <c r="C73" s="15" t="s">
        <v>285</v>
      </c>
      <c r="D73" s="11" t="s">
        <v>80</v>
      </c>
      <c r="E73" s="11" t="s">
        <v>81</v>
      </c>
      <c r="F73" s="12">
        <v>45</v>
      </c>
      <c r="G73" s="13"/>
      <c r="H73" s="15"/>
      <c r="I73" s="14"/>
      <c r="J73" s="13"/>
      <c r="K73" s="15"/>
      <c r="L73" s="14"/>
      <c r="M73" s="13"/>
      <c r="N73" s="15"/>
      <c r="O73" s="14"/>
      <c r="P73" s="13"/>
      <c r="Q73" s="15"/>
      <c r="R73" s="14"/>
      <c r="S73" s="13"/>
      <c r="T73" s="15"/>
      <c r="U73" s="14"/>
      <c r="V73" s="13"/>
      <c r="W73" s="15"/>
      <c r="X73" s="14"/>
      <c r="Y73" s="13"/>
      <c r="Z73" s="15"/>
      <c r="AA73" s="14"/>
      <c r="AB73" s="13"/>
      <c r="AC73" s="9"/>
      <c r="AD73" s="10"/>
      <c r="AE73" s="8"/>
      <c r="AF73" s="9"/>
      <c r="AG73" s="10"/>
      <c r="AH73" s="8"/>
      <c r="AI73" s="9"/>
      <c r="AJ73" s="10"/>
      <c r="AK73" s="8"/>
      <c r="AL73" s="9"/>
      <c r="AM73" s="10"/>
      <c r="AN73" s="83">
        <v>1</v>
      </c>
      <c r="AO73" s="84">
        <v>2</v>
      </c>
      <c r="AP73" s="149" t="s">
        <v>34</v>
      </c>
      <c r="AQ73" s="42">
        <f t="shared" si="18"/>
        <v>15</v>
      </c>
      <c r="AR73" s="150">
        <f t="shared" si="19"/>
        <v>2</v>
      </c>
      <c r="AS73" s="52"/>
    </row>
    <row r="74" spans="1:45" ht="15" customHeight="1" thickBot="1" x14ac:dyDescent="0.3">
      <c r="A74" s="151" t="s">
        <v>150</v>
      </c>
      <c r="B74" s="199" t="s">
        <v>151</v>
      </c>
      <c r="C74" s="19"/>
      <c r="D74" s="16" t="s">
        <v>80</v>
      </c>
      <c r="E74" s="16" t="s">
        <v>81</v>
      </c>
      <c r="F74" s="17">
        <v>45</v>
      </c>
      <c r="G74" s="23"/>
      <c r="H74" s="21"/>
      <c r="I74" s="22"/>
      <c r="J74" s="23"/>
      <c r="K74" s="21"/>
      <c r="L74" s="22"/>
      <c r="M74" s="23"/>
      <c r="N74" s="21"/>
      <c r="O74" s="22"/>
      <c r="P74" s="18"/>
      <c r="Q74" s="19"/>
      <c r="R74" s="20"/>
      <c r="S74" s="18">
        <v>2</v>
      </c>
      <c r="T74" s="19">
        <v>2</v>
      </c>
      <c r="U74" s="20" t="s">
        <v>34</v>
      </c>
      <c r="V74" s="18"/>
      <c r="W74" s="19"/>
      <c r="X74" s="20"/>
      <c r="Y74" s="18"/>
      <c r="Z74" s="19"/>
      <c r="AA74" s="20"/>
      <c r="AB74" s="18"/>
      <c r="AC74" s="21"/>
      <c r="AD74" s="22"/>
      <c r="AE74" s="23"/>
      <c r="AF74" s="21"/>
      <c r="AG74" s="22"/>
      <c r="AH74" s="23"/>
      <c r="AI74" s="21"/>
      <c r="AJ74" s="22"/>
      <c r="AK74" s="23"/>
      <c r="AL74" s="21"/>
      <c r="AM74" s="22"/>
      <c r="AN74" s="89"/>
      <c r="AO74" s="90"/>
      <c r="AP74" s="152"/>
      <c r="AQ74" s="153">
        <f t="shared" ref="AQ74" si="20">SUM(G74,J74,M74,P74,S74,V74,Y74,AB74,AE74,AH74,AK74,AN74)*15</f>
        <v>30</v>
      </c>
      <c r="AR74" s="154">
        <f t="shared" ref="AR74" si="21">SUM(H74,K74,N74,Q74,T74,W74,Z74,AC74,AF74,AI74,AL74,AO74)</f>
        <v>2</v>
      </c>
      <c r="AS74" s="52"/>
    </row>
    <row r="75" spans="1:45" ht="15" customHeight="1" thickBot="1" x14ac:dyDescent="0.3">
      <c r="A75" s="225" t="s">
        <v>152</v>
      </c>
      <c r="B75" s="226"/>
      <c r="C75" s="226"/>
      <c r="D75" s="226"/>
      <c r="E75" s="226"/>
      <c r="F75" s="227"/>
      <c r="G75" s="140">
        <f>SUM(G61:G74)</f>
        <v>0</v>
      </c>
      <c r="H75" s="141">
        <f>SUM(H61:H74)</f>
        <v>0</v>
      </c>
      <c r="I75" s="142"/>
      <c r="J75" s="140">
        <f>SUM(J61:J74)</f>
        <v>0</v>
      </c>
      <c r="K75" s="141">
        <f>SUM(K61:K74)</f>
        <v>0</v>
      </c>
      <c r="L75" s="142"/>
      <c r="M75" s="140">
        <f>SUM(M61:M74)</f>
        <v>0</v>
      </c>
      <c r="N75" s="141">
        <f>SUM(N61:N74)</f>
        <v>0</v>
      </c>
      <c r="O75" s="142"/>
      <c r="P75" s="140">
        <f>SUM(P61:P74)</f>
        <v>0</v>
      </c>
      <c r="Q75" s="141">
        <f>SUM(Q61:Q74)</f>
        <v>0</v>
      </c>
      <c r="R75" s="142"/>
      <c r="S75" s="140">
        <f>SUM(S61:S74)</f>
        <v>2</v>
      </c>
      <c r="T75" s="141">
        <f>SUM(T61:T74)</f>
        <v>2</v>
      </c>
      <c r="U75" s="142"/>
      <c r="V75" s="140">
        <f>SUM(V61:V74)</f>
        <v>0</v>
      </c>
      <c r="W75" s="141">
        <f>SUM(W61:W74)</f>
        <v>0</v>
      </c>
      <c r="X75" s="142"/>
      <c r="Y75" s="140">
        <f>SUM(Y61:Y74)</f>
        <v>1</v>
      </c>
      <c r="Z75" s="141">
        <f>SUM(Z61:Z74)</f>
        <v>2</v>
      </c>
      <c r="AA75" s="142"/>
      <c r="AB75" s="140">
        <f>SUM(AB61:AB74)</f>
        <v>4</v>
      </c>
      <c r="AC75" s="141">
        <f>SUM(AC61:AC74)</f>
        <v>4</v>
      </c>
      <c r="AD75" s="142">
        <f>SUM(AD61:AD74)</f>
        <v>0</v>
      </c>
      <c r="AE75" s="155">
        <f>SUM(AE61:AE74)</f>
        <v>4</v>
      </c>
      <c r="AF75" s="156">
        <f>SUM(AF61:AF74)</f>
        <v>5</v>
      </c>
      <c r="AG75" s="157"/>
      <c r="AH75" s="155">
        <f>SUM(AH61:AH74)</f>
        <v>3</v>
      </c>
      <c r="AI75" s="156">
        <f>SUM(AI61:AI74)</f>
        <v>5</v>
      </c>
      <c r="AJ75" s="157"/>
      <c r="AK75" s="155">
        <f>SUM(AK61:AK74)</f>
        <v>1</v>
      </c>
      <c r="AL75" s="156">
        <f>SUM(AL61:AL74)</f>
        <v>2</v>
      </c>
      <c r="AM75" s="157"/>
      <c r="AN75" s="158">
        <f>SUM(AN61:AN74)</f>
        <v>2</v>
      </c>
      <c r="AO75" s="159">
        <f>SUM(AO61:AO74)</f>
        <v>4</v>
      </c>
      <c r="AP75" s="160"/>
      <c r="AQ75" s="161">
        <f>SUM(AQ61:AQ74)</f>
        <v>255</v>
      </c>
      <c r="AR75" s="162">
        <f>SUM(AR61:AR74)</f>
        <v>24</v>
      </c>
      <c r="AS75" s="52"/>
    </row>
    <row r="76" spans="1:45" ht="15" customHeight="1" thickBot="1" x14ac:dyDescent="0.3">
      <c r="A76" s="210" t="s">
        <v>153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2"/>
      <c r="AS76" s="52"/>
    </row>
    <row r="77" spans="1:45" ht="15" customHeight="1" x14ac:dyDescent="0.25">
      <c r="A77" s="163" t="s">
        <v>154</v>
      </c>
      <c r="B77" s="188" t="s">
        <v>155</v>
      </c>
      <c r="C77" s="206" t="s">
        <v>353</v>
      </c>
      <c r="D77" s="2" t="s">
        <v>80</v>
      </c>
      <c r="E77" s="2" t="s">
        <v>34</v>
      </c>
      <c r="F77" s="5" t="s">
        <v>85</v>
      </c>
      <c r="G77" s="3"/>
      <c r="H77" s="4"/>
      <c r="I77" s="5"/>
      <c r="J77" s="3">
        <v>2</v>
      </c>
      <c r="K77" s="4">
        <v>1</v>
      </c>
      <c r="L77" s="5" t="s">
        <v>34</v>
      </c>
      <c r="M77" s="3"/>
      <c r="N77" s="4"/>
      <c r="O77" s="5"/>
      <c r="P77" s="3"/>
      <c r="Q77" s="4"/>
      <c r="R77" s="5"/>
      <c r="S77" s="3"/>
      <c r="T77" s="4"/>
      <c r="U77" s="5"/>
      <c r="V77" s="3"/>
      <c r="W77" s="4"/>
      <c r="X77" s="5"/>
      <c r="Y77" s="3"/>
      <c r="Z77" s="4"/>
      <c r="AA77" s="5"/>
      <c r="AB77" s="3"/>
      <c r="AC77" s="4"/>
      <c r="AD77" s="5"/>
      <c r="AE77" s="3"/>
      <c r="AF77" s="4"/>
      <c r="AG77" s="5"/>
      <c r="AH77" s="3"/>
      <c r="AI77" s="4"/>
      <c r="AJ77" s="5"/>
      <c r="AK77" s="3"/>
      <c r="AL77" s="4"/>
      <c r="AM77" s="5"/>
      <c r="AN77" s="80"/>
      <c r="AO77" s="81"/>
      <c r="AP77" s="147"/>
      <c r="AQ77" s="41">
        <f>SUM(G77,J77,M77,P77,S77,V77,Y77,AB77,AE77,AH77,AK77,AN77)*15</f>
        <v>30</v>
      </c>
      <c r="AR77" s="148">
        <f>SUM(H77,K77,N77,Q77,T77,W77,Z77,AC77,AF77,AI77,AL77,AO77)</f>
        <v>1</v>
      </c>
      <c r="AS77" s="52"/>
    </row>
    <row r="78" spans="1:45" ht="15" customHeight="1" x14ac:dyDescent="0.25">
      <c r="A78" s="164" t="s">
        <v>24</v>
      </c>
      <c r="B78" s="186" t="s">
        <v>156</v>
      </c>
      <c r="C78" s="206" t="s">
        <v>354</v>
      </c>
      <c r="D78" s="6" t="s">
        <v>80</v>
      </c>
      <c r="E78" s="6" t="s">
        <v>34</v>
      </c>
      <c r="F78" s="7" t="s">
        <v>85</v>
      </c>
      <c r="G78" s="8"/>
      <c r="H78" s="9"/>
      <c r="I78" s="10"/>
      <c r="J78" s="8"/>
      <c r="K78" s="9"/>
      <c r="L78" s="10"/>
      <c r="M78" s="8">
        <v>2</v>
      </c>
      <c r="N78" s="9">
        <v>1</v>
      </c>
      <c r="O78" s="10" t="s">
        <v>34</v>
      </c>
      <c r="P78" s="8"/>
      <c r="Q78" s="9"/>
      <c r="R78" s="10"/>
      <c r="S78" s="8"/>
      <c r="T78" s="9"/>
      <c r="U78" s="10"/>
      <c r="V78" s="8"/>
      <c r="W78" s="9"/>
      <c r="X78" s="10"/>
      <c r="Y78" s="8"/>
      <c r="Z78" s="9"/>
      <c r="AA78" s="10"/>
      <c r="AB78" s="8"/>
      <c r="AC78" s="9"/>
      <c r="AD78" s="10"/>
      <c r="AE78" s="8"/>
      <c r="AF78" s="9"/>
      <c r="AG78" s="10"/>
      <c r="AH78" s="8"/>
      <c r="AI78" s="9"/>
      <c r="AJ78" s="10"/>
      <c r="AK78" s="8"/>
      <c r="AL78" s="9"/>
      <c r="AM78" s="10"/>
      <c r="AN78" s="83"/>
      <c r="AO78" s="84"/>
      <c r="AP78" s="149"/>
      <c r="AQ78" s="42">
        <f>SUM(G78,J78,M78,P78,S78,V78,Y78,AB78,AE78,AH78,AK78,AN78)*15</f>
        <v>30</v>
      </c>
      <c r="AR78" s="150">
        <f>SUM(H78,K78,N78,Q78,T78,W78,Z78,AC78,AF78,AI78,AL78,AO78)</f>
        <v>1</v>
      </c>
      <c r="AS78" s="52"/>
    </row>
    <row r="79" spans="1:45" ht="15" customHeight="1" x14ac:dyDescent="0.25">
      <c r="A79" s="164" t="s">
        <v>17</v>
      </c>
      <c r="B79" s="186" t="s">
        <v>157</v>
      </c>
      <c r="C79" s="206" t="s">
        <v>355</v>
      </c>
      <c r="D79" s="6" t="s">
        <v>80</v>
      </c>
      <c r="E79" s="6" t="s">
        <v>34</v>
      </c>
      <c r="F79" s="7" t="s">
        <v>85</v>
      </c>
      <c r="G79" s="8"/>
      <c r="H79" s="9"/>
      <c r="I79" s="10"/>
      <c r="J79" s="8"/>
      <c r="K79" s="9"/>
      <c r="L79" s="10"/>
      <c r="M79" s="8"/>
      <c r="N79" s="9"/>
      <c r="O79" s="10"/>
      <c r="P79" s="8">
        <v>2</v>
      </c>
      <c r="Q79" s="9">
        <v>1</v>
      </c>
      <c r="R79" s="10" t="s">
        <v>34</v>
      </c>
      <c r="S79" s="8"/>
      <c r="T79" s="9"/>
      <c r="U79" s="10"/>
      <c r="V79" s="8"/>
      <c r="W79" s="9"/>
      <c r="X79" s="10"/>
      <c r="Y79" s="8"/>
      <c r="Z79" s="9"/>
      <c r="AA79" s="10"/>
      <c r="AB79" s="8"/>
      <c r="AC79" s="9"/>
      <c r="AD79" s="10"/>
      <c r="AE79" s="8"/>
      <c r="AF79" s="9"/>
      <c r="AG79" s="10"/>
      <c r="AH79" s="8"/>
      <c r="AI79" s="9"/>
      <c r="AJ79" s="10"/>
      <c r="AK79" s="8"/>
      <c r="AL79" s="9"/>
      <c r="AM79" s="10"/>
      <c r="AN79" s="83"/>
      <c r="AO79" s="84"/>
      <c r="AP79" s="149"/>
      <c r="AQ79" s="42">
        <f>SUM(G79,J79,M79,P79,S79,V79,Y79,AB79,AE79,AH79,AK79,AN79)*15</f>
        <v>30</v>
      </c>
      <c r="AR79" s="150">
        <f>SUM(H79,K79,N79,Q79,T79,W79,Z79,AC79,AF79,AI79,AL79,AO79)</f>
        <v>1</v>
      </c>
      <c r="AS79" s="52"/>
    </row>
    <row r="80" spans="1:45" ht="15" customHeight="1" x14ac:dyDescent="0.25">
      <c r="A80" s="165" t="s">
        <v>26</v>
      </c>
      <c r="B80" s="186" t="s">
        <v>158</v>
      </c>
      <c r="C80" s="206" t="s">
        <v>356</v>
      </c>
      <c r="D80" s="11" t="s">
        <v>80</v>
      </c>
      <c r="E80" s="11" t="s">
        <v>34</v>
      </c>
      <c r="F80" s="12" t="s">
        <v>85</v>
      </c>
      <c r="G80" s="13"/>
      <c r="H80" s="15"/>
      <c r="I80" s="14"/>
      <c r="J80" s="13"/>
      <c r="K80" s="15"/>
      <c r="L80" s="14"/>
      <c r="M80" s="13"/>
      <c r="N80" s="15"/>
      <c r="O80" s="14"/>
      <c r="P80" s="13"/>
      <c r="Q80" s="15"/>
      <c r="R80" s="14"/>
      <c r="S80" s="13">
        <v>2</v>
      </c>
      <c r="T80" s="15">
        <v>1</v>
      </c>
      <c r="U80" s="14" t="s">
        <v>34</v>
      </c>
      <c r="V80" s="13"/>
      <c r="W80" s="15"/>
      <c r="X80" s="14"/>
      <c r="Y80" s="13"/>
      <c r="Z80" s="15"/>
      <c r="AA80" s="14"/>
      <c r="AB80" s="13"/>
      <c r="AC80" s="9"/>
      <c r="AD80" s="10"/>
      <c r="AE80" s="8"/>
      <c r="AF80" s="9"/>
      <c r="AG80" s="10"/>
      <c r="AH80" s="8"/>
      <c r="AI80" s="9"/>
      <c r="AJ80" s="10"/>
      <c r="AK80" s="8"/>
      <c r="AL80" s="9"/>
      <c r="AM80" s="10"/>
      <c r="AN80" s="83"/>
      <c r="AO80" s="84"/>
      <c r="AP80" s="149"/>
      <c r="AQ80" s="42">
        <f t="shared" ref="AQ80:AQ85" si="22">SUM(G80,J80,M80,P80,S80,V80,Y80,AB80,AE80,AH80,AK80,AN80)*15</f>
        <v>30</v>
      </c>
      <c r="AR80" s="150">
        <f t="shared" ref="AR80:AR85" si="23">SUM(H80,K80,N80,Q80,T80,W80,Z80,AC80,AF80,AI80,AL80,AO80)</f>
        <v>1</v>
      </c>
      <c r="AS80" s="52"/>
    </row>
    <row r="81" spans="1:45" ht="67.5" x14ac:dyDescent="0.25">
      <c r="A81" s="165" t="s">
        <v>159</v>
      </c>
      <c r="B81" s="186" t="s">
        <v>160</v>
      </c>
      <c r="C81" s="207" t="s">
        <v>384</v>
      </c>
      <c r="D81" s="11" t="s">
        <v>80</v>
      </c>
      <c r="E81" s="11" t="s">
        <v>34</v>
      </c>
      <c r="F81" s="12" t="s">
        <v>85</v>
      </c>
      <c r="G81" s="8"/>
      <c r="H81" s="9"/>
      <c r="I81" s="10"/>
      <c r="J81" s="8">
        <v>1</v>
      </c>
      <c r="K81" s="9">
        <v>1</v>
      </c>
      <c r="L81" s="10" t="s">
        <v>34</v>
      </c>
      <c r="M81" s="13">
        <v>1</v>
      </c>
      <c r="N81" s="15">
        <v>1</v>
      </c>
      <c r="O81" s="14" t="s">
        <v>34</v>
      </c>
      <c r="P81" s="13">
        <v>1</v>
      </c>
      <c r="Q81" s="15">
        <v>1</v>
      </c>
      <c r="R81" s="14" t="s">
        <v>34</v>
      </c>
      <c r="S81" s="13">
        <v>1</v>
      </c>
      <c r="T81" s="15">
        <v>1</v>
      </c>
      <c r="U81" s="14" t="s">
        <v>34</v>
      </c>
      <c r="V81" s="13"/>
      <c r="W81" s="15"/>
      <c r="X81" s="14"/>
      <c r="Y81" s="13"/>
      <c r="Z81" s="15"/>
      <c r="AA81" s="14"/>
      <c r="AB81" s="13"/>
      <c r="AC81" s="9"/>
      <c r="AD81" s="10"/>
      <c r="AE81" s="8"/>
      <c r="AF81" s="9"/>
      <c r="AG81" s="10"/>
      <c r="AH81" s="8"/>
      <c r="AI81" s="9"/>
      <c r="AJ81" s="10"/>
      <c r="AK81" s="8"/>
      <c r="AL81" s="9"/>
      <c r="AM81" s="10"/>
      <c r="AN81" s="83"/>
      <c r="AO81" s="84"/>
      <c r="AP81" s="149"/>
      <c r="AQ81" s="42">
        <f t="shared" si="22"/>
        <v>60</v>
      </c>
      <c r="AR81" s="150">
        <f t="shared" si="23"/>
        <v>4</v>
      </c>
      <c r="AS81" s="52"/>
    </row>
    <row r="82" spans="1:45" ht="15" customHeight="1" x14ac:dyDescent="0.25">
      <c r="A82" s="202" t="s">
        <v>196</v>
      </c>
      <c r="B82" s="186" t="s">
        <v>291</v>
      </c>
      <c r="C82" s="15" t="s">
        <v>370</v>
      </c>
      <c r="D82" s="11" t="s">
        <v>80</v>
      </c>
      <c r="E82" s="11" t="s">
        <v>34</v>
      </c>
      <c r="F82" s="12" t="s">
        <v>85</v>
      </c>
      <c r="G82" s="13"/>
      <c r="H82" s="15"/>
      <c r="I82" s="14"/>
      <c r="J82" s="13"/>
      <c r="K82" s="15"/>
      <c r="L82" s="14"/>
      <c r="M82" s="13"/>
      <c r="N82" s="15"/>
      <c r="O82" s="14"/>
      <c r="P82" s="13"/>
      <c r="Q82" s="15"/>
      <c r="R82" s="14"/>
      <c r="S82" s="13"/>
      <c r="T82" s="15"/>
      <c r="U82" s="14"/>
      <c r="V82" s="13"/>
      <c r="W82" s="15"/>
      <c r="X82" s="14"/>
      <c r="Y82" s="13"/>
      <c r="Z82" s="15"/>
      <c r="AA82" s="14"/>
      <c r="AB82" s="13">
        <v>2</v>
      </c>
      <c r="AC82" s="15">
        <v>1</v>
      </c>
      <c r="AD82" s="14" t="s">
        <v>34</v>
      </c>
      <c r="AE82" s="13">
        <v>2</v>
      </c>
      <c r="AF82" s="15">
        <v>1</v>
      </c>
      <c r="AG82" s="14" t="s">
        <v>34</v>
      </c>
      <c r="AH82" s="8"/>
      <c r="AI82" s="9"/>
      <c r="AJ82" s="10"/>
      <c r="AK82" s="8"/>
      <c r="AL82" s="9"/>
      <c r="AM82" s="10"/>
      <c r="AN82" s="83"/>
      <c r="AO82" s="84"/>
      <c r="AP82" s="149"/>
      <c r="AQ82" s="42">
        <f t="shared" si="22"/>
        <v>60</v>
      </c>
      <c r="AR82" s="150">
        <f t="shared" si="23"/>
        <v>2</v>
      </c>
      <c r="AS82" s="52"/>
    </row>
    <row r="83" spans="1:45" ht="15" customHeight="1" x14ac:dyDescent="0.25">
      <c r="A83" s="202" t="s">
        <v>197</v>
      </c>
      <c r="B83" s="201" t="s">
        <v>292</v>
      </c>
      <c r="C83" s="15" t="s">
        <v>371</v>
      </c>
      <c r="D83" s="11" t="s">
        <v>80</v>
      </c>
      <c r="E83" s="11" t="s">
        <v>34</v>
      </c>
      <c r="F83" s="12" t="s">
        <v>85</v>
      </c>
      <c r="G83" s="13"/>
      <c r="H83" s="15"/>
      <c r="I83" s="14"/>
      <c r="J83" s="13"/>
      <c r="K83" s="15"/>
      <c r="L83" s="14"/>
      <c r="M83" s="13"/>
      <c r="N83" s="15"/>
      <c r="O83" s="14"/>
      <c r="P83" s="13"/>
      <c r="Q83" s="15"/>
      <c r="R83" s="14"/>
      <c r="S83" s="13"/>
      <c r="T83" s="15"/>
      <c r="U83" s="14"/>
      <c r="V83" s="13"/>
      <c r="W83" s="15"/>
      <c r="X83" s="14"/>
      <c r="Y83" s="13"/>
      <c r="Z83" s="15"/>
      <c r="AA83" s="14"/>
      <c r="AB83" s="13"/>
      <c r="AC83" s="15"/>
      <c r="AD83" s="14"/>
      <c r="AE83" s="13"/>
      <c r="AF83" s="15"/>
      <c r="AG83" s="14"/>
      <c r="AH83" s="13">
        <v>2</v>
      </c>
      <c r="AI83" s="15">
        <v>1</v>
      </c>
      <c r="AJ83" s="14" t="s">
        <v>34</v>
      </c>
      <c r="AK83" s="13">
        <v>2</v>
      </c>
      <c r="AL83" s="15">
        <v>1</v>
      </c>
      <c r="AM83" s="14" t="s">
        <v>34</v>
      </c>
      <c r="AN83" s="83"/>
      <c r="AO83" s="84"/>
      <c r="AP83" s="149"/>
      <c r="AQ83" s="42">
        <f t="shared" si="22"/>
        <v>60</v>
      </c>
      <c r="AR83" s="150">
        <f t="shared" si="23"/>
        <v>2</v>
      </c>
      <c r="AS83" s="52"/>
    </row>
    <row r="84" spans="1:45" ht="15" customHeight="1" x14ac:dyDescent="0.25">
      <c r="A84" s="165" t="s">
        <v>198</v>
      </c>
      <c r="B84" s="186" t="s">
        <v>294</v>
      </c>
      <c r="C84" s="15" t="s">
        <v>370</v>
      </c>
      <c r="D84" s="11" t="s">
        <v>80</v>
      </c>
      <c r="E84" s="11" t="s">
        <v>34</v>
      </c>
      <c r="F84" s="12" t="s">
        <v>85</v>
      </c>
      <c r="G84" s="13"/>
      <c r="H84" s="15"/>
      <c r="I84" s="14"/>
      <c r="J84" s="13"/>
      <c r="K84" s="15"/>
      <c r="L84" s="14"/>
      <c r="M84" s="13"/>
      <c r="N84" s="15"/>
      <c r="O84" s="14"/>
      <c r="P84" s="13"/>
      <c r="Q84" s="15"/>
      <c r="R84" s="14"/>
      <c r="S84" s="13"/>
      <c r="T84" s="15"/>
      <c r="U84" s="14"/>
      <c r="V84" s="13"/>
      <c r="W84" s="15"/>
      <c r="X84" s="14"/>
      <c r="Y84" s="13"/>
      <c r="Z84" s="15"/>
      <c r="AA84" s="14"/>
      <c r="AB84" s="13">
        <v>2</v>
      </c>
      <c r="AC84" s="15">
        <v>1</v>
      </c>
      <c r="AD84" s="14" t="s">
        <v>34</v>
      </c>
      <c r="AE84" s="13">
        <v>2</v>
      </c>
      <c r="AF84" s="15">
        <v>1</v>
      </c>
      <c r="AG84" s="14" t="s">
        <v>34</v>
      </c>
      <c r="AH84" s="13"/>
      <c r="AI84" s="15"/>
      <c r="AJ84" s="14"/>
      <c r="AK84" s="13"/>
      <c r="AL84" s="15"/>
      <c r="AM84" s="14"/>
      <c r="AN84" s="83"/>
      <c r="AO84" s="84"/>
      <c r="AP84" s="149"/>
      <c r="AQ84" s="42">
        <f t="shared" si="22"/>
        <v>60</v>
      </c>
      <c r="AR84" s="150">
        <f t="shared" si="23"/>
        <v>2</v>
      </c>
      <c r="AS84" s="52"/>
    </row>
    <row r="85" spans="1:45" ht="15" customHeight="1" x14ac:dyDescent="0.25">
      <c r="A85" s="165" t="s">
        <v>199</v>
      </c>
      <c r="B85" s="186" t="s">
        <v>296</v>
      </c>
      <c r="C85" s="15" t="s">
        <v>372</v>
      </c>
      <c r="D85" s="11" t="s">
        <v>80</v>
      </c>
      <c r="E85" s="11" t="s">
        <v>34</v>
      </c>
      <c r="F85" s="12" t="s">
        <v>85</v>
      </c>
      <c r="G85" s="13"/>
      <c r="H85" s="15"/>
      <c r="I85" s="14"/>
      <c r="J85" s="13"/>
      <c r="K85" s="15"/>
      <c r="L85" s="14"/>
      <c r="M85" s="13"/>
      <c r="N85" s="15"/>
      <c r="O85" s="14"/>
      <c r="P85" s="13"/>
      <c r="Q85" s="15"/>
      <c r="R85" s="14"/>
      <c r="S85" s="13"/>
      <c r="T85" s="15"/>
      <c r="U85" s="14"/>
      <c r="V85" s="13"/>
      <c r="W85" s="15"/>
      <c r="X85" s="14"/>
      <c r="Y85" s="13"/>
      <c r="Z85" s="15"/>
      <c r="AA85" s="14"/>
      <c r="AB85" s="13"/>
      <c r="AC85" s="15"/>
      <c r="AD85" s="14"/>
      <c r="AE85" s="13"/>
      <c r="AF85" s="15"/>
      <c r="AG85" s="14"/>
      <c r="AH85" s="13">
        <v>2</v>
      </c>
      <c r="AI85" s="15">
        <v>1</v>
      </c>
      <c r="AJ85" s="14" t="s">
        <v>34</v>
      </c>
      <c r="AK85" s="13">
        <v>2</v>
      </c>
      <c r="AL85" s="15">
        <v>1</v>
      </c>
      <c r="AM85" s="14" t="s">
        <v>34</v>
      </c>
      <c r="AN85" s="83"/>
      <c r="AO85" s="84"/>
      <c r="AP85" s="149"/>
      <c r="AQ85" s="42">
        <f t="shared" si="22"/>
        <v>60</v>
      </c>
      <c r="AR85" s="150">
        <f t="shared" si="23"/>
        <v>2</v>
      </c>
      <c r="AS85" s="52"/>
    </row>
    <row r="86" spans="1:45" ht="15" customHeight="1" x14ac:dyDescent="0.25">
      <c r="A86" s="165" t="s">
        <v>272</v>
      </c>
      <c r="B86" s="186" t="s">
        <v>295</v>
      </c>
      <c r="C86" s="15" t="s">
        <v>379</v>
      </c>
      <c r="D86" s="11" t="s">
        <v>80</v>
      </c>
      <c r="E86" s="11" t="s">
        <v>34</v>
      </c>
      <c r="F86" s="12" t="s">
        <v>85</v>
      </c>
      <c r="G86" s="13"/>
      <c r="H86" s="15"/>
      <c r="I86" s="14"/>
      <c r="J86" s="13"/>
      <c r="K86" s="15"/>
      <c r="L86" s="14"/>
      <c r="M86" s="13"/>
      <c r="N86" s="15"/>
      <c r="O86" s="14"/>
      <c r="P86" s="13"/>
      <c r="Q86" s="15"/>
      <c r="R86" s="14"/>
      <c r="S86" s="13"/>
      <c r="T86" s="15"/>
      <c r="U86" s="14"/>
      <c r="V86" s="13"/>
      <c r="W86" s="15"/>
      <c r="X86" s="14"/>
      <c r="Y86" s="13"/>
      <c r="Z86" s="15"/>
      <c r="AA86" s="14"/>
      <c r="AB86" s="13"/>
      <c r="AC86" s="15"/>
      <c r="AD86" s="14"/>
      <c r="AE86" s="13">
        <v>2</v>
      </c>
      <c r="AF86" s="15">
        <v>1</v>
      </c>
      <c r="AG86" s="14" t="s">
        <v>34</v>
      </c>
      <c r="AH86" s="13"/>
      <c r="AI86" s="15"/>
      <c r="AJ86" s="14"/>
      <c r="AK86" s="13"/>
      <c r="AL86" s="15"/>
      <c r="AM86" s="14"/>
      <c r="AN86" s="83"/>
      <c r="AO86" s="84"/>
      <c r="AP86" s="149"/>
      <c r="AQ86" s="42">
        <f>SUM(G86,J86,M86,P86,S86,V86,Y86,AB86,AE86,AH86,AK86,AN86)*15</f>
        <v>30</v>
      </c>
      <c r="AR86" s="150">
        <f>SUM(H86,K86,N86,Q86,T86,W86,Z86,AC86,AF86,AI86,AL86,AO86)</f>
        <v>1</v>
      </c>
      <c r="AS86" s="52"/>
    </row>
    <row r="87" spans="1:45" ht="15" customHeight="1" thickBot="1" x14ac:dyDescent="0.3">
      <c r="A87" s="202" t="s">
        <v>271</v>
      </c>
      <c r="B87" s="186" t="s">
        <v>293</v>
      </c>
      <c r="C87" s="15" t="s">
        <v>385</v>
      </c>
      <c r="D87" s="11" t="s">
        <v>80</v>
      </c>
      <c r="E87" s="11" t="s">
        <v>34</v>
      </c>
      <c r="F87" s="12" t="s">
        <v>85</v>
      </c>
      <c r="G87" s="13"/>
      <c r="H87" s="15"/>
      <c r="I87" s="14"/>
      <c r="J87" s="13"/>
      <c r="K87" s="15"/>
      <c r="L87" s="14"/>
      <c r="M87" s="13"/>
      <c r="N87" s="15"/>
      <c r="O87" s="14"/>
      <c r="P87" s="13"/>
      <c r="Q87" s="15"/>
      <c r="R87" s="14"/>
      <c r="S87" s="13"/>
      <c r="T87" s="15"/>
      <c r="U87" s="14"/>
      <c r="V87" s="13"/>
      <c r="W87" s="15"/>
      <c r="X87" s="14"/>
      <c r="Y87" s="13"/>
      <c r="Z87" s="15"/>
      <c r="AA87" s="14"/>
      <c r="AB87" s="13"/>
      <c r="AC87" s="15"/>
      <c r="AD87" s="14"/>
      <c r="AE87" s="13"/>
      <c r="AF87" s="15"/>
      <c r="AG87" s="14"/>
      <c r="AH87" s="13"/>
      <c r="AI87" s="15"/>
      <c r="AJ87" s="14"/>
      <c r="AK87" s="13">
        <v>2</v>
      </c>
      <c r="AL87" s="15">
        <v>1</v>
      </c>
      <c r="AM87" s="14" t="s">
        <v>34</v>
      </c>
      <c r="AN87" s="83"/>
      <c r="AO87" s="84"/>
      <c r="AP87" s="149"/>
      <c r="AQ87" s="42">
        <f>SUM(G87,J87,M87,P87,S87,V87,Y87,AB87,AE87,AH87,AK87,AN87)*15</f>
        <v>30</v>
      </c>
      <c r="AR87" s="150">
        <f>SUM(H87,K87,N87,Q87,T87,W87,Z87,AC87,AF87,AI87,AL87,AO87)</f>
        <v>1</v>
      </c>
      <c r="AS87" s="52"/>
    </row>
    <row r="88" spans="1:45" ht="15" customHeight="1" thickBot="1" x14ac:dyDescent="0.3">
      <c r="A88" s="210" t="s">
        <v>161</v>
      </c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2"/>
      <c r="AS88" s="52"/>
    </row>
    <row r="89" spans="1:45" x14ac:dyDescent="0.25">
      <c r="A89" s="103" t="s">
        <v>200</v>
      </c>
      <c r="B89" s="182" t="s">
        <v>319</v>
      </c>
      <c r="C89" s="34" t="s">
        <v>118</v>
      </c>
      <c r="D89" s="32" t="s">
        <v>79</v>
      </c>
      <c r="E89" s="32" t="s">
        <v>34</v>
      </c>
      <c r="F89" s="35" t="s">
        <v>85</v>
      </c>
      <c r="G89" s="33"/>
      <c r="H89" s="34"/>
      <c r="I89" s="35"/>
      <c r="J89" s="33"/>
      <c r="K89" s="34"/>
      <c r="L89" s="35"/>
      <c r="M89" s="33"/>
      <c r="N89" s="34"/>
      <c r="O89" s="35"/>
      <c r="P89" s="33"/>
      <c r="Q89" s="34"/>
      <c r="R89" s="35"/>
      <c r="S89" s="33"/>
      <c r="T89" s="34"/>
      <c r="U89" s="35"/>
      <c r="V89" s="33"/>
      <c r="W89" s="34"/>
      <c r="X89" s="35"/>
      <c r="Y89" s="33"/>
      <c r="Z89" s="34"/>
      <c r="AA89" s="35"/>
      <c r="AB89" s="33"/>
      <c r="AC89" s="34"/>
      <c r="AD89" s="35"/>
      <c r="AE89" s="33"/>
      <c r="AF89" s="34"/>
      <c r="AG89" s="35"/>
      <c r="AH89" s="33"/>
      <c r="AI89" s="34"/>
      <c r="AJ89" s="35"/>
      <c r="AK89" s="3"/>
      <c r="AL89" s="4"/>
      <c r="AM89" s="5"/>
      <c r="AN89" s="80">
        <v>4</v>
      </c>
      <c r="AO89" s="81">
        <v>6</v>
      </c>
      <c r="AP89" s="147" t="s">
        <v>34</v>
      </c>
      <c r="AQ89" s="41">
        <f>SUM(G89,J89,M89,P89,S89,V89,Y89,AB89,AE89,AH89,AK89,AN89)*15</f>
        <v>60</v>
      </c>
      <c r="AR89" s="148">
        <f>SUM(H89,K89,N89,Q89,T89,W89,Z89,AC89,AF89,AI89,AL89,AO89)</f>
        <v>6</v>
      </c>
      <c r="AS89" s="52"/>
    </row>
    <row r="90" spans="1:45" x14ac:dyDescent="0.25">
      <c r="A90" s="117" t="s">
        <v>201</v>
      </c>
      <c r="B90" s="186" t="s">
        <v>202</v>
      </c>
      <c r="C90" s="9" t="s">
        <v>118</v>
      </c>
      <c r="D90" s="6" t="s">
        <v>79</v>
      </c>
      <c r="E90" s="6" t="s">
        <v>34</v>
      </c>
      <c r="F90" s="7" t="s">
        <v>85</v>
      </c>
      <c r="G90" s="8"/>
      <c r="H90" s="9"/>
      <c r="I90" s="10"/>
      <c r="J90" s="8"/>
      <c r="K90" s="9"/>
      <c r="L90" s="10"/>
      <c r="M90" s="8"/>
      <c r="N90" s="9"/>
      <c r="O90" s="10"/>
      <c r="P90" s="8"/>
      <c r="Q90" s="9"/>
      <c r="R90" s="10"/>
      <c r="S90" s="8"/>
      <c r="T90" s="9"/>
      <c r="U90" s="10"/>
      <c r="V90" s="8"/>
      <c r="W90" s="9"/>
      <c r="X90" s="10"/>
      <c r="Y90" s="8"/>
      <c r="Z90" s="9"/>
      <c r="AA90" s="10"/>
      <c r="AB90" s="8"/>
      <c r="AC90" s="9"/>
      <c r="AD90" s="10"/>
      <c r="AE90" s="8"/>
      <c r="AF90" s="9"/>
      <c r="AG90" s="10"/>
      <c r="AH90" s="8"/>
      <c r="AI90" s="9"/>
      <c r="AJ90" s="10"/>
      <c r="AK90" s="8"/>
      <c r="AL90" s="9"/>
      <c r="AM90" s="10"/>
      <c r="AN90" s="83">
        <v>4</v>
      </c>
      <c r="AO90" s="84">
        <v>6</v>
      </c>
      <c r="AP90" s="149" t="s">
        <v>34</v>
      </c>
      <c r="AQ90" s="42">
        <f>SUM(G90,J90,M90,P90,S90,V90,Y90,AB90,AE90,AH90,AK90,AN90)*15</f>
        <v>60</v>
      </c>
      <c r="AR90" s="150">
        <f>SUM(H90,K90,N90,Q90,T90,W90,Z90,AC90,AF90,AI90,AL90,AO90)</f>
        <v>6</v>
      </c>
      <c r="AS90" s="52"/>
    </row>
    <row r="91" spans="1:45" x14ac:dyDescent="0.25">
      <c r="A91" s="117" t="s">
        <v>266</v>
      </c>
      <c r="B91" s="186" t="s">
        <v>320</v>
      </c>
      <c r="C91" s="9" t="s">
        <v>118</v>
      </c>
      <c r="D91" s="6" t="s">
        <v>79</v>
      </c>
      <c r="E91" s="6" t="s">
        <v>34</v>
      </c>
      <c r="F91" s="7" t="s">
        <v>85</v>
      </c>
      <c r="G91" s="8"/>
      <c r="H91" s="9"/>
      <c r="I91" s="10"/>
      <c r="J91" s="8"/>
      <c r="K91" s="9"/>
      <c r="L91" s="10"/>
      <c r="M91" s="8"/>
      <c r="N91" s="9"/>
      <c r="O91" s="10"/>
      <c r="P91" s="8"/>
      <c r="Q91" s="9"/>
      <c r="R91" s="10"/>
      <c r="S91" s="8"/>
      <c r="T91" s="9"/>
      <c r="U91" s="10"/>
      <c r="V91" s="8"/>
      <c r="W91" s="9"/>
      <c r="X91" s="10"/>
      <c r="Y91" s="8"/>
      <c r="Z91" s="9"/>
      <c r="AA91" s="10"/>
      <c r="AB91" s="8"/>
      <c r="AC91" s="9"/>
      <c r="AD91" s="10"/>
      <c r="AE91" s="8"/>
      <c r="AF91" s="9"/>
      <c r="AG91" s="10"/>
      <c r="AH91" s="8"/>
      <c r="AI91" s="9"/>
      <c r="AJ91" s="10"/>
      <c r="AK91" s="8"/>
      <c r="AL91" s="9"/>
      <c r="AM91" s="10"/>
      <c r="AN91" s="83">
        <v>2</v>
      </c>
      <c r="AO91" s="84">
        <v>4</v>
      </c>
      <c r="AP91" s="149" t="s">
        <v>34</v>
      </c>
      <c r="AQ91" s="42">
        <f>SUM(G91,J91,M91,P91,S91,V91,Y91,AB91,AE91,AH91,AK91,AN91)*15</f>
        <v>30</v>
      </c>
      <c r="AR91" s="150">
        <f>SUM(H91,K91,N91,Q91,T91,W91,Z91,AC91,AF91,AI91,AL91,AO91)</f>
        <v>4</v>
      </c>
      <c r="AS91" s="52"/>
    </row>
    <row r="92" spans="1:45" x14ac:dyDescent="0.25">
      <c r="A92" s="117" t="s">
        <v>25</v>
      </c>
      <c r="B92" s="186" t="s">
        <v>162</v>
      </c>
      <c r="C92" s="15" t="s">
        <v>118</v>
      </c>
      <c r="D92" s="11" t="s">
        <v>80</v>
      </c>
      <c r="E92" s="11" t="s">
        <v>81</v>
      </c>
      <c r="F92" s="12">
        <v>45</v>
      </c>
      <c r="G92" s="13"/>
      <c r="H92" s="15"/>
      <c r="I92" s="14"/>
      <c r="J92" s="13"/>
      <c r="K92" s="15"/>
      <c r="L92" s="14"/>
      <c r="M92" s="13"/>
      <c r="N92" s="15"/>
      <c r="O92" s="14"/>
      <c r="P92" s="13"/>
      <c r="Q92" s="15"/>
      <c r="R92" s="14"/>
      <c r="S92" s="13"/>
      <c r="T92" s="15"/>
      <c r="U92" s="14"/>
      <c r="V92" s="13"/>
      <c r="W92" s="15"/>
      <c r="X92" s="14"/>
      <c r="Y92" s="13"/>
      <c r="Z92" s="15"/>
      <c r="AA92" s="14"/>
      <c r="AB92" s="13"/>
      <c r="AC92" s="9"/>
      <c r="AD92" s="10"/>
      <c r="AE92" s="8"/>
      <c r="AF92" s="9"/>
      <c r="AG92" s="10"/>
      <c r="AH92" s="8"/>
      <c r="AI92" s="9"/>
      <c r="AJ92" s="10"/>
      <c r="AK92" s="8"/>
      <c r="AL92" s="9"/>
      <c r="AM92" s="10"/>
      <c r="AN92" s="83">
        <v>2</v>
      </c>
      <c r="AO92" s="84">
        <v>2</v>
      </c>
      <c r="AP92" s="149" t="s">
        <v>34</v>
      </c>
      <c r="AQ92" s="42">
        <f>SUM(G92,J92,M92,P92,S92,V92,Y92,AB92,AE92,AH92,AK92,AN92)*15</f>
        <v>30</v>
      </c>
      <c r="AR92" s="150">
        <f>SUM(H92,K92,N92,Q92,T92,W92,Z92,AC92,AF92,AI92,AL92,AO92)</f>
        <v>2</v>
      </c>
      <c r="AS92" s="52"/>
    </row>
    <row r="93" spans="1:45" ht="15.75" thickBot="1" x14ac:dyDescent="0.3">
      <c r="A93" s="120" t="s">
        <v>18</v>
      </c>
      <c r="B93" s="186" t="s">
        <v>163</v>
      </c>
      <c r="C93" s="15" t="s">
        <v>118</v>
      </c>
      <c r="D93" s="11" t="s">
        <v>79</v>
      </c>
      <c r="E93" s="11" t="s">
        <v>34</v>
      </c>
      <c r="F93" s="12"/>
      <c r="G93" s="8"/>
      <c r="H93" s="9"/>
      <c r="I93" s="10"/>
      <c r="J93" s="8"/>
      <c r="K93" s="9"/>
      <c r="L93" s="10"/>
      <c r="M93" s="13"/>
      <c r="N93" s="15"/>
      <c r="O93" s="14"/>
      <c r="P93" s="13"/>
      <c r="Q93" s="15"/>
      <c r="R93" s="14"/>
      <c r="S93" s="13"/>
      <c r="T93" s="15"/>
      <c r="U93" s="14"/>
      <c r="V93" s="13"/>
      <c r="W93" s="15"/>
      <c r="X93" s="14"/>
      <c r="Y93" s="13"/>
      <c r="Z93" s="15"/>
      <c r="AA93" s="14"/>
      <c r="AB93" s="13"/>
      <c r="AC93" s="9"/>
      <c r="AD93" s="10"/>
      <c r="AE93" s="8"/>
      <c r="AF93" s="9"/>
      <c r="AG93" s="10"/>
      <c r="AH93" s="8"/>
      <c r="AI93" s="9"/>
      <c r="AJ93" s="10"/>
      <c r="AK93" s="26"/>
      <c r="AL93" s="27"/>
      <c r="AM93" s="31"/>
      <c r="AN93" s="83">
        <v>0</v>
      </c>
      <c r="AO93" s="84">
        <v>2</v>
      </c>
      <c r="AP93" s="149" t="s">
        <v>34</v>
      </c>
      <c r="AQ93" s="43">
        <f>SUM(G93,J93,M93,P93,S93,V93,Y93,AB93,AE93,AH93,AK93,AN93)*15</f>
        <v>0</v>
      </c>
      <c r="AR93" s="150">
        <f>SUM(H93,K93,N93,Q93,T93,W93,Z93,AC93,AF93,AI93,AL93,AO93)</f>
        <v>2</v>
      </c>
      <c r="AS93" s="52"/>
    </row>
    <row r="94" spans="1:45" ht="15" customHeight="1" thickBot="1" x14ac:dyDescent="0.3">
      <c r="A94" s="213" t="s">
        <v>164</v>
      </c>
      <c r="B94" s="214"/>
      <c r="C94" s="214"/>
      <c r="D94" s="214"/>
      <c r="E94" s="214"/>
      <c r="F94" s="215"/>
      <c r="G94" s="140">
        <f>SUM(G77:G93)</f>
        <v>0</v>
      </c>
      <c r="H94" s="141">
        <f>SUM(H77:H93)</f>
        <v>0</v>
      </c>
      <c r="I94" s="142"/>
      <c r="J94" s="140">
        <f>SUM(J77:J93)</f>
        <v>3</v>
      </c>
      <c r="K94" s="141">
        <f>SUM(K77:K93)</f>
        <v>2</v>
      </c>
      <c r="L94" s="142"/>
      <c r="M94" s="140">
        <f>SUM(M77:M93)</f>
        <v>3</v>
      </c>
      <c r="N94" s="141">
        <f>SUM(N77:N93)</f>
        <v>2</v>
      </c>
      <c r="O94" s="142"/>
      <c r="P94" s="140">
        <f>SUM(P77:P93)</f>
        <v>3</v>
      </c>
      <c r="Q94" s="141">
        <f>SUM(Q77:Q93)</f>
        <v>2</v>
      </c>
      <c r="R94" s="142"/>
      <c r="S94" s="140">
        <f>SUM(S77:S93)</f>
        <v>3</v>
      </c>
      <c r="T94" s="141">
        <f>SUM(T77:T93)</f>
        <v>2</v>
      </c>
      <c r="U94" s="142"/>
      <c r="V94" s="140">
        <f>SUM(V77:V93)</f>
        <v>0</v>
      </c>
      <c r="W94" s="141">
        <f>SUM(W77:W93)</f>
        <v>0</v>
      </c>
      <c r="X94" s="142"/>
      <c r="Y94" s="140">
        <f>SUM(Y77:Y93)</f>
        <v>0</v>
      </c>
      <c r="Z94" s="141">
        <f>SUM(Z77:Z93)</f>
        <v>0</v>
      </c>
      <c r="AA94" s="142"/>
      <c r="AB94" s="140">
        <f>SUM(AB77:AB93)</f>
        <v>4</v>
      </c>
      <c r="AC94" s="141">
        <f>SUM(AC77:AC93)</f>
        <v>2</v>
      </c>
      <c r="AD94" s="142"/>
      <c r="AE94" s="155">
        <f>SUM(AE77:AE93)</f>
        <v>6</v>
      </c>
      <c r="AF94" s="156">
        <f>SUM(AF77:AF93)</f>
        <v>3</v>
      </c>
      <c r="AG94" s="157"/>
      <c r="AH94" s="155">
        <f>SUM(AH77:AH93)</f>
        <v>4</v>
      </c>
      <c r="AI94" s="156">
        <f>SUM(AI77:AI93)</f>
        <v>2</v>
      </c>
      <c r="AJ94" s="157"/>
      <c r="AK94" s="155">
        <f>SUM(AK77:AK93)</f>
        <v>6</v>
      </c>
      <c r="AL94" s="156">
        <f>SUM(AL77:AL93)</f>
        <v>3</v>
      </c>
      <c r="AM94" s="157"/>
      <c r="AN94" s="158">
        <f>SUM(AN77:AN93)</f>
        <v>12</v>
      </c>
      <c r="AO94" s="159">
        <f>SUM(AO77:AO93)</f>
        <v>20</v>
      </c>
      <c r="AP94" s="160"/>
      <c r="AQ94" s="166">
        <f>SUM(AQ77:AQ93)</f>
        <v>660</v>
      </c>
      <c r="AR94" s="167">
        <f>SUM(AR77:AR93)</f>
        <v>38</v>
      </c>
      <c r="AS94" s="52"/>
    </row>
    <row r="95" spans="1:45" ht="15" customHeight="1" thickBot="1" x14ac:dyDescent="0.3">
      <c r="A95" s="216" t="s">
        <v>121</v>
      </c>
      <c r="B95" s="217"/>
      <c r="C95" s="217"/>
      <c r="D95" s="217"/>
      <c r="E95" s="217"/>
      <c r="F95" s="218"/>
      <c r="G95" s="155">
        <f>SUM(G59,G75,G94)</f>
        <v>0</v>
      </c>
      <c r="H95" s="156">
        <f>SUM(H59,H75,H94)</f>
        <v>0</v>
      </c>
      <c r="I95" s="168"/>
      <c r="J95" s="155">
        <f>SUM(J59,J75,J94)</f>
        <v>3</v>
      </c>
      <c r="K95" s="156">
        <f>SUM(K59,K75,K94)</f>
        <v>2</v>
      </c>
      <c r="L95" s="168"/>
      <c r="M95" s="155">
        <f>SUM(M59,M75,M94)</f>
        <v>5</v>
      </c>
      <c r="N95" s="156">
        <f>SUM(N59,N75,N94)</f>
        <v>4</v>
      </c>
      <c r="O95" s="168"/>
      <c r="P95" s="155">
        <f>SUM(P59,P75,P94)</f>
        <v>7</v>
      </c>
      <c r="Q95" s="156">
        <f>SUM(Q59,Q75,Q94)</f>
        <v>8</v>
      </c>
      <c r="R95" s="168"/>
      <c r="S95" s="155">
        <f>SUM(S59,S75,S94)</f>
        <v>7</v>
      </c>
      <c r="T95" s="156">
        <f>SUM(T59,T75,T94)</f>
        <v>7</v>
      </c>
      <c r="U95" s="168"/>
      <c r="V95" s="155">
        <f>SUM(V59,V75,V94)</f>
        <v>6</v>
      </c>
      <c r="W95" s="156">
        <f>SUM(W59,W75,W94)</f>
        <v>7</v>
      </c>
      <c r="X95" s="168"/>
      <c r="Y95" s="155">
        <f>SUM(Y59,Y75,Y94)</f>
        <v>3</v>
      </c>
      <c r="Z95" s="156">
        <f>SUM(Z59,Z75,Z94)</f>
        <v>4</v>
      </c>
      <c r="AA95" s="168"/>
      <c r="AB95" s="155">
        <f>SUM(AB59,AB75,AB94)</f>
        <v>9</v>
      </c>
      <c r="AC95" s="156">
        <f>SUM(AC59,AC75,AC94)</f>
        <v>7</v>
      </c>
      <c r="AD95" s="168"/>
      <c r="AE95" s="155">
        <f>SUM(AE59,AE75,AE94)</f>
        <v>11</v>
      </c>
      <c r="AF95" s="156">
        <f>SUM(AF59,AF75,AF94)</f>
        <v>9</v>
      </c>
      <c r="AG95" s="168"/>
      <c r="AH95" s="155">
        <f>SUM(AH59,AH75,AH94)</f>
        <v>9</v>
      </c>
      <c r="AI95" s="156">
        <f>SUM(AI59,AI75,AI94)</f>
        <v>9</v>
      </c>
      <c r="AJ95" s="168"/>
      <c r="AK95" s="155">
        <f>SUM(AK59,AK75,AK94)</f>
        <v>9</v>
      </c>
      <c r="AL95" s="156">
        <f>SUM(AL59,AL75,AL94)</f>
        <v>7</v>
      </c>
      <c r="AM95" s="168"/>
      <c r="AN95" s="158">
        <f>SUM(AN59,AN75,AN94)</f>
        <v>16</v>
      </c>
      <c r="AO95" s="159">
        <f>SUM(AO59,AO75,AO94)</f>
        <v>26</v>
      </c>
      <c r="AP95" s="160"/>
      <c r="AQ95" s="166">
        <f>SUM(AQ59,AQ75,AQ94)</f>
        <v>1275</v>
      </c>
      <c r="AR95" s="167">
        <f>SUM(AR59,AR75,AR94)</f>
        <v>90</v>
      </c>
      <c r="AS95" s="52"/>
    </row>
    <row r="96" spans="1:45" ht="15" customHeight="1" thickBot="1" x14ac:dyDescent="0.3">
      <c r="A96" s="219" t="s">
        <v>31</v>
      </c>
      <c r="B96" s="220"/>
      <c r="C96" s="220"/>
      <c r="D96" s="220"/>
      <c r="E96" s="220"/>
      <c r="F96" s="221"/>
      <c r="G96" s="169">
        <f>SUM(G42,G95)</f>
        <v>14.5</v>
      </c>
      <c r="H96" s="71">
        <f>SUM(H42,H95)</f>
        <v>26</v>
      </c>
      <c r="I96" s="69"/>
      <c r="J96" s="169">
        <f>SUM(J42,J95)</f>
        <v>17.5</v>
      </c>
      <c r="K96" s="71">
        <f>SUM(K42,K95)</f>
        <v>31</v>
      </c>
      <c r="L96" s="69"/>
      <c r="M96" s="169">
        <f>SUM(M42,M95)</f>
        <v>21.5</v>
      </c>
      <c r="N96" s="71">
        <f>SUM(N42,N95)</f>
        <v>33</v>
      </c>
      <c r="O96" s="69"/>
      <c r="P96" s="169">
        <f>SUM(P42,P95)</f>
        <v>20.5</v>
      </c>
      <c r="Q96" s="71">
        <f>SUM(Q42,Q95)</f>
        <v>33</v>
      </c>
      <c r="R96" s="69"/>
      <c r="S96" s="169">
        <f>SUM(S42,S95)</f>
        <v>20.5</v>
      </c>
      <c r="T96" s="71">
        <f>SUM(T42,T95)</f>
        <v>33</v>
      </c>
      <c r="U96" s="69"/>
      <c r="V96" s="169">
        <f>SUM(V42,V95)</f>
        <v>20.5</v>
      </c>
      <c r="W96" s="71">
        <f>SUM(W42,W95)</f>
        <v>32</v>
      </c>
      <c r="X96" s="69"/>
      <c r="Y96" s="169">
        <f>SUM(Y42,Y95)</f>
        <v>17</v>
      </c>
      <c r="Z96" s="71">
        <f>SUM(Z42,Z95)</f>
        <v>33</v>
      </c>
      <c r="AA96" s="69"/>
      <c r="AB96" s="169">
        <f>SUM(AB42,AB95)</f>
        <v>23</v>
      </c>
      <c r="AC96" s="71">
        <f>SUM(AC42,AC95)</f>
        <v>32</v>
      </c>
      <c r="AD96" s="69"/>
      <c r="AE96" s="169">
        <f>SUM(AE42,AE95)</f>
        <v>24</v>
      </c>
      <c r="AF96" s="71">
        <f>SUM(AF42,AF95)</f>
        <v>30</v>
      </c>
      <c r="AG96" s="69"/>
      <c r="AH96" s="169">
        <f>SUM(AH42,AH95)</f>
        <v>22</v>
      </c>
      <c r="AI96" s="71">
        <f>SUM(AI42,AI95)</f>
        <v>32</v>
      </c>
      <c r="AJ96" s="69"/>
      <c r="AK96" s="169">
        <f>SUM(AK42,AK95)</f>
        <v>9</v>
      </c>
      <c r="AL96" s="71">
        <f>SUM(AL42,AL95)</f>
        <v>17</v>
      </c>
      <c r="AM96" s="69"/>
      <c r="AN96" s="79">
        <f>SUM(AN42,AN95)</f>
        <v>16</v>
      </c>
      <c r="AO96" s="77">
        <f>SUM(AO42,AO95)</f>
        <v>28</v>
      </c>
      <c r="AP96" s="78"/>
      <c r="AQ96" s="166">
        <f>SUM(AQ42,AQ95)</f>
        <v>3390</v>
      </c>
      <c r="AR96" s="166">
        <f>SUM(AR42,AR95)</f>
        <v>360</v>
      </c>
      <c r="AS96" s="52"/>
    </row>
    <row r="97" spans="1:45" ht="15" customHeight="1" x14ac:dyDescent="0.25">
      <c r="A97" s="52"/>
      <c r="B97" s="52"/>
      <c r="C97" s="58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8"/>
      <c r="AR97" s="58"/>
      <c r="AS97" s="52"/>
    </row>
    <row r="98" spans="1:45" ht="15" customHeight="1" x14ac:dyDescent="0.25">
      <c r="A98" s="59" t="s">
        <v>120</v>
      </c>
      <c r="B98" s="52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8"/>
      <c r="AR98" s="58"/>
      <c r="AS98" s="52"/>
    </row>
    <row r="99" spans="1:45" ht="15" customHeight="1" x14ac:dyDescent="0.25">
      <c r="A99" s="52"/>
      <c r="B99" s="52"/>
      <c r="C99" s="58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8"/>
      <c r="AR99" s="58"/>
      <c r="AS99" s="52"/>
    </row>
    <row r="100" spans="1:45" ht="15" customHeight="1" x14ac:dyDescent="0.25">
      <c r="A100" s="40" t="s">
        <v>86</v>
      </c>
      <c r="B100" s="40"/>
      <c r="C100" s="39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39"/>
      <c r="U100" s="58"/>
      <c r="V100" s="58"/>
      <c r="W100" s="58"/>
      <c r="X100" s="58"/>
      <c r="Y100" s="58"/>
      <c r="Z100" s="58"/>
      <c r="AA100" s="58"/>
      <c r="AB100" s="5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8"/>
      <c r="AR100" s="58"/>
      <c r="AS100" s="52"/>
    </row>
    <row r="101" spans="1:45" ht="15" customHeight="1" x14ac:dyDescent="0.25">
      <c r="A101" s="40" t="s">
        <v>113</v>
      </c>
      <c r="B101" s="40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39"/>
      <c r="U101" s="58"/>
      <c r="V101" s="58"/>
      <c r="W101" s="58"/>
      <c r="X101" s="58"/>
      <c r="Y101" s="58"/>
      <c r="Z101" s="58"/>
      <c r="AA101" s="58"/>
      <c r="AB101" s="58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8"/>
      <c r="AR101" s="58"/>
      <c r="AS101" s="52"/>
    </row>
    <row r="102" spans="1:45" ht="15" customHeight="1" x14ac:dyDescent="0.25">
      <c r="A102" s="40" t="s">
        <v>114</v>
      </c>
      <c r="B102" s="40"/>
      <c r="C102" s="39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39"/>
      <c r="U102" s="58"/>
      <c r="V102" s="58"/>
      <c r="W102" s="58"/>
      <c r="X102" s="58"/>
      <c r="Y102" s="58"/>
      <c r="Z102" s="58"/>
      <c r="AA102" s="58"/>
      <c r="AB102" s="58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8"/>
      <c r="AR102" s="58"/>
      <c r="AS102" s="52"/>
    </row>
    <row r="103" spans="1:45" ht="15" customHeight="1" x14ac:dyDescent="0.25">
      <c r="A103" s="40" t="s">
        <v>115</v>
      </c>
      <c r="B103" s="52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39"/>
      <c r="U103" s="58"/>
      <c r="V103" s="58"/>
      <c r="W103" s="58"/>
      <c r="X103" s="58"/>
      <c r="Y103" s="58"/>
      <c r="Z103" s="58"/>
      <c r="AA103" s="58"/>
      <c r="AB103" s="58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8"/>
      <c r="AR103" s="58"/>
      <c r="AS103" s="52"/>
    </row>
    <row r="104" spans="1:45" ht="15" customHeight="1" x14ac:dyDescent="0.25">
      <c r="A104" s="40"/>
      <c r="B104" s="40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39"/>
      <c r="U104" s="58"/>
      <c r="V104" s="58"/>
      <c r="W104" s="58"/>
      <c r="X104" s="58"/>
      <c r="Y104" s="58"/>
      <c r="Z104" s="58"/>
      <c r="AA104" s="58"/>
      <c r="AB104" s="58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8"/>
      <c r="AR104" s="58"/>
      <c r="AS104" s="52"/>
    </row>
    <row r="105" spans="1:45" ht="15" customHeight="1" x14ac:dyDescent="0.25">
      <c r="A105" s="60" t="s">
        <v>87</v>
      </c>
      <c r="B105" s="40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39"/>
      <c r="U105" s="58"/>
      <c r="V105" s="58"/>
      <c r="W105" s="58"/>
      <c r="X105" s="58"/>
      <c r="Y105" s="58"/>
      <c r="Z105" s="58"/>
      <c r="AA105" s="58"/>
      <c r="AB105" s="58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8"/>
      <c r="AR105" s="58"/>
      <c r="AS105" s="52"/>
    </row>
    <row r="106" spans="1:45" ht="15" customHeight="1" x14ac:dyDescent="0.25">
      <c r="A106" s="40" t="s">
        <v>88</v>
      </c>
      <c r="B106" s="40"/>
      <c r="C106" s="39"/>
      <c r="D106" s="52"/>
      <c r="E106" s="52"/>
      <c r="F106" s="52"/>
      <c r="G106" s="40" t="s">
        <v>89</v>
      </c>
      <c r="H106" s="40"/>
      <c r="I106" s="40"/>
      <c r="J106" s="52"/>
      <c r="K106" s="52"/>
      <c r="L106" s="52"/>
      <c r="M106" s="40" t="s">
        <v>90</v>
      </c>
      <c r="N106" s="40"/>
      <c r="O106" s="40"/>
      <c r="P106" s="40"/>
      <c r="Q106" s="40"/>
      <c r="R106" s="40"/>
      <c r="S106" s="52"/>
      <c r="T106" s="40" t="s">
        <v>91</v>
      </c>
      <c r="U106" s="40"/>
      <c r="V106" s="40"/>
      <c r="W106" s="52"/>
      <c r="X106" s="52"/>
      <c r="Y106" s="40"/>
      <c r="Z106" s="40"/>
      <c r="AA106" s="39"/>
      <c r="AB106" s="5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8"/>
      <c r="AR106" s="58"/>
      <c r="AS106" s="52"/>
    </row>
    <row r="107" spans="1:45" ht="15" customHeight="1" x14ac:dyDescent="0.25">
      <c r="A107" s="40" t="s">
        <v>92</v>
      </c>
      <c r="B107" s="40"/>
      <c r="C107" s="39"/>
      <c r="D107" s="52"/>
      <c r="E107" s="52"/>
      <c r="F107" s="52"/>
      <c r="G107" s="40" t="s">
        <v>93</v>
      </c>
      <c r="H107" s="40"/>
      <c r="I107" s="40"/>
      <c r="J107" s="52"/>
      <c r="K107" s="52"/>
      <c r="L107" s="52"/>
      <c r="M107" s="40" t="s">
        <v>94</v>
      </c>
      <c r="N107" s="40"/>
      <c r="O107" s="40"/>
      <c r="P107" s="40"/>
      <c r="Q107" s="40"/>
      <c r="R107" s="40"/>
      <c r="S107" s="52"/>
      <c r="T107" s="40" t="s">
        <v>95</v>
      </c>
      <c r="U107" s="40"/>
      <c r="V107" s="40"/>
      <c r="W107" s="52"/>
      <c r="X107" s="52"/>
      <c r="Y107" s="40"/>
      <c r="Z107" s="40"/>
      <c r="AA107" s="39"/>
      <c r="AB107" s="5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8"/>
      <c r="AR107" s="58"/>
      <c r="AS107" s="52"/>
    </row>
    <row r="108" spans="1:45" ht="15" customHeight="1" x14ac:dyDescent="0.25">
      <c r="A108" s="40" t="s">
        <v>96</v>
      </c>
      <c r="B108" s="40"/>
      <c r="C108" s="39"/>
      <c r="D108" s="52"/>
      <c r="E108" s="52"/>
      <c r="F108" s="52"/>
      <c r="G108" s="40" t="s">
        <v>97</v>
      </c>
      <c r="H108" s="40"/>
      <c r="I108" s="40"/>
      <c r="J108" s="52"/>
      <c r="K108" s="52"/>
      <c r="L108" s="52"/>
      <c r="M108" s="40" t="s">
        <v>98</v>
      </c>
      <c r="N108" s="40"/>
      <c r="O108" s="40"/>
      <c r="P108" s="40"/>
      <c r="Q108" s="40"/>
      <c r="R108" s="40"/>
      <c r="S108" s="52"/>
      <c r="T108" s="40" t="s">
        <v>99</v>
      </c>
      <c r="U108" s="40"/>
      <c r="V108" s="40"/>
      <c r="W108" s="52"/>
      <c r="X108" s="52"/>
      <c r="Y108" s="40"/>
      <c r="Z108" s="40"/>
      <c r="AA108" s="39"/>
      <c r="AB108" s="58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8"/>
      <c r="AR108" s="58"/>
      <c r="AS108" s="52"/>
    </row>
    <row r="109" spans="1:45" ht="15" customHeight="1" x14ac:dyDescent="0.25">
      <c r="A109" s="40" t="s">
        <v>100</v>
      </c>
      <c r="B109" s="40"/>
      <c r="C109" s="39"/>
      <c r="D109" s="52"/>
      <c r="E109" s="52"/>
      <c r="F109" s="52"/>
      <c r="G109" s="40"/>
      <c r="H109" s="40"/>
      <c r="I109" s="40"/>
      <c r="J109" s="52"/>
      <c r="K109" s="52"/>
      <c r="L109" s="52"/>
      <c r="M109" s="40" t="s">
        <v>101</v>
      </c>
      <c r="N109" s="40"/>
      <c r="O109" s="40"/>
      <c r="P109" s="40"/>
      <c r="Q109" s="40"/>
      <c r="R109" s="40"/>
      <c r="S109" s="52"/>
      <c r="T109" s="40" t="s">
        <v>117</v>
      </c>
      <c r="U109" s="40"/>
      <c r="V109" s="40"/>
      <c r="W109" s="52"/>
      <c r="X109" s="52"/>
      <c r="Y109" s="40"/>
      <c r="Z109" s="40"/>
      <c r="AA109" s="39"/>
      <c r="AB109" s="58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8"/>
      <c r="AR109" s="58"/>
      <c r="AS109" s="52"/>
    </row>
    <row r="110" spans="1:45" ht="15" customHeight="1" x14ac:dyDescent="0.25">
      <c r="A110" s="40" t="s">
        <v>102</v>
      </c>
      <c r="B110" s="40"/>
      <c r="C110" s="39"/>
      <c r="D110" s="52"/>
      <c r="E110" s="52"/>
      <c r="F110" s="52"/>
      <c r="G110" s="40"/>
      <c r="H110" s="40"/>
      <c r="I110" s="40"/>
      <c r="J110" s="52"/>
      <c r="K110" s="52"/>
      <c r="L110" s="52"/>
      <c r="M110" s="40" t="s">
        <v>103</v>
      </c>
      <c r="N110" s="40"/>
      <c r="O110" s="40"/>
      <c r="P110" s="40"/>
      <c r="Q110" s="40"/>
      <c r="R110" s="40"/>
      <c r="S110" s="52"/>
      <c r="T110" s="91" t="s">
        <v>123</v>
      </c>
      <c r="U110" s="37"/>
      <c r="V110" s="37"/>
      <c r="W110" s="37"/>
      <c r="X110" s="38"/>
      <c r="Y110" s="40"/>
      <c r="Z110" s="40"/>
      <c r="AA110" s="39"/>
      <c r="AB110" s="58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8"/>
      <c r="AR110" s="58"/>
      <c r="AS110" s="52"/>
    </row>
    <row r="111" spans="1:45" ht="15" customHeight="1" x14ac:dyDescent="0.25">
      <c r="A111" s="40" t="s">
        <v>104</v>
      </c>
      <c r="B111" s="40"/>
      <c r="C111" s="39"/>
      <c r="D111" s="52"/>
      <c r="E111" s="52"/>
      <c r="F111" s="52"/>
      <c r="G111" s="40"/>
      <c r="H111" s="40"/>
      <c r="I111" s="40"/>
      <c r="J111" s="52"/>
      <c r="K111" s="52"/>
      <c r="L111" s="52"/>
      <c r="M111" s="40"/>
      <c r="N111" s="40"/>
      <c r="O111" s="40"/>
      <c r="P111" s="40"/>
      <c r="Q111" s="40"/>
      <c r="R111" s="40"/>
      <c r="S111" s="52"/>
      <c r="T111" s="91" t="s">
        <v>124</v>
      </c>
      <c r="U111" s="37"/>
      <c r="V111" s="37"/>
      <c r="W111" s="37"/>
      <c r="X111" s="38"/>
      <c r="Y111" s="40"/>
      <c r="Z111" s="40"/>
      <c r="AA111" s="39"/>
      <c r="AB111" s="58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8"/>
      <c r="AR111" s="58"/>
      <c r="AS111" s="52"/>
    </row>
    <row r="112" spans="1:45" ht="15" customHeight="1" x14ac:dyDescent="0.25">
      <c r="A112" s="40" t="s">
        <v>165</v>
      </c>
      <c r="B112" s="40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9"/>
      <c r="S112" s="40"/>
      <c r="T112" s="39"/>
      <c r="U112" s="58"/>
      <c r="V112" s="58"/>
      <c r="W112" s="58"/>
      <c r="X112" s="58"/>
      <c r="Y112" s="58"/>
      <c r="Z112" s="58"/>
      <c r="AA112" s="58"/>
      <c r="AB112" s="58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8"/>
      <c r="AR112" s="58"/>
      <c r="AS112" s="52"/>
    </row>
    <row r="113" spans="1:45" ht="15" customHeight="1" x14ac:dyDescent="0.25">
      <c r="A113" s="40"/>
      <c r="B113" s="40"/>
      <c r="C113" s="39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39"/>
      <c r="U113" s="58"/>
      <c r="V113" s="58"/>
      <c r="W113" s="58"/>
      <c r="X113" s="58"/>
      <c r="Y113" s="58"/>
      <c r="Z113" s="58"/>
      <c r="AA113" s="58"/>
      <c r="AB113" s="58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8"/>
      <c r="AR113" s="58"/>
      <c r="AS113" s="52"/>
    </row>
    <row r="114" spans="1:45" ht="15" customHeight="1" x14ac:dyDescent="0.25">
      <c r="A114" s="60" t="s">
        <v>105</v>
      </c>
      <c r="B114" s="40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39"/>
      <c r="T114" s="39"/>
      <c r="U114" s="58"/>
      <c r="V114" s="58"/>
      <c r="W114" s="58"/>
      <c r="X114" s="58"/>
      <c r="Y114" s="58"/>
      <c r="Z114" s="58"/>
      <c r="AA114" s="58"/>
      <c r="AB114" s="58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8"/>
      <c r="AR114" s="58"/>
      <c r="AS114" s="52"/>
    </row>
    <row r="115" spans="1:45" ht="15" customHeight="1" x14ac:dyDescent="0.25">
      <c r="A115" s="40" t="s">
        <v>111</v>
      </c>
      <c r="B115" s="40"/>
      <c r="C115" s="3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39"/>
      <c r="U115" s="58"/>
      <c r="V115" s="58"/>
      <c r="W115" s="58"/>
      <c r="X115" s="58"/>
      <c r="Y115" s="58"/>
      <c r="Z115" s="58"/>
      <c r="AA115" s="58"/>
      <c r="AB115" s="5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8"/>
      <c r="AR115" s="58"/>
      <c r="AS115" s="52"/>
    </row>
    <row r="116" spans="1:45" ht="15" customHeight="1" x14ac:dyDescent="0.25">
      <c r="A116" s="40" t="s">
        <v>106</v>
      </c>
      <c r="B116" s="40"/>
      <c r="C116" s="3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39"/>
      <c r="U116" s="58"/>
      <c r="V116" s="58"/>
      <c r="W116" s="58"/>
      <c r="X116" s="58"/>
      <c r="Y116" s="58"/>
      <c r="Z116" s="58"/>
      <c r="AA116" s="58"/>
      <c r="AB116" s="5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8"/>
      <c r="AR116" s="58"/>
      <c r="AS116" s="52"/>
    </row>
    <row r="117" spans="1:45" ht="15" customHeight="1" x14ac:dyDescent="0.25">
      <c r="A117" s="40" t="s">
        <v>107</v>
      </c>
      <c r="B117" s="40"/>
      <c r="C117" s="39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39"/>
      <c r="U117" s="58"/>
      <c r="V117" s="58"/>
      <c r="W117" s="58"/>
      <c r="X117" s="58"/>
      <c r="Y117" s="58"/>
      <c r="Z117" s="58"/>
      <c r="AA117" s="58"/>
      <c r="AB117" s="5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8"/>
      <c r="AR117" s="58"/>
      <c r="AS117" s="52"/>
    </row>
    <row r="118" spans="1:45" ht="15" customHeight="1" x14ac:dyDescent="0.25">
      <c r="A118" s="40" t="s">
        <v>112</v>
      </c>
      <c r="B118" s="40"/>
      <c r="C118" s="39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39"/>
      <c r="U118" s="58"/>
      <c r="V118" s="58"/>
      <c r="W118" s="58"/>
      <c r="X118" s="58"/>
      <c r="Y118" s="58"/>
      <c r="Z118" s="58"/>
      <c r="AA118" s="58"/>
      <c r="AB118" s="58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8"/>
      <c r="AR118" s="58"/>
      <c r="AS118" s="52"/>
    </row>
    <row r="119" spans="1:45" ht="15" customHeight="1" x14ac:dyDescent="0.25">
      <c r="A119" s="40" t="s">
        <v>108</v>
      </c>
      <c r="B119" s="40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39"/>
      <c r="U119" s="58"/>
      <c r="V119" s="58"/>
      <c r="W119" s="58"/>
      <c r="X119" s="58"/>
      <c r="Y119" s="58"/>
      <c r="Z119" s="58"/>
      <c r="AA119" s="58"/>
      <c r="AB119" s="5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8"/>
      <c r="AR119" s="58"/>
      <c r="AS119" s="52"/>
    </row>
    <row r="120" spans="1:45" x14ac:dyDescent="0.25">
      <c r="A120" s="40"/>
      <c r="B120" s="40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39"/>
      <c r="T120" s="39"/>
      <c r="U120" s="58"/>
      <c r="V120" s="58"/>
      <c r="W120" s="58"/>
      <c r="X120" s="58"/>
      <c r="Y120" s="58"/>
      <c r="Z120" s="58"/>
      <c r="AA120" s="58"/>
      <c r="AB120" s="5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8"/>
      <c r="AR120" s="58"/>
      <c r="AS120" s="52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27:AR27"/>
    <mergeCell ref="AH5:AJ5"/>
    <mergeCell ref="AK5:AM5"/>
    <mergeCell ref="AN5:AP5"/>
    <mergeCell ref="AQ5:AQ6"/>
    <mergeCell ref="AR5:AR6"/>
    <mergeCell ref="A7:AR7"/>
    <mergeCell ref="A8:AR8"/>
    <mergeCell ref="A16:F16"/>
    <mergeCell ref="A17:AR17"/>
    <mergeCell ref="A25:F25"/>
    <mergeCell ref="A26:AR26"/>
    <mergeCell ref="A32:AR32"/>
    <mergeCell ref="A38:F38"/>
    <mergeCell ref="A39:F39"/>
    <mergeCell ref="G39:AP39"/>
    <mergeCell ref="AQ39:AR39"/>
    <mergeCell ref="A75:F75"/>
    <mergeCell ref="P45:R45"/>
    <mergeCell ref="S45:U45"/>
    <mergeCell ref="V45:X45"/>
    <mergeCell ref="A42:F42"/>
    <mergeCell ref="A43:AR43"/>
    <mergeCell ref="A44:A46"/>
    <mergeCell ref="B44:B46"/>
    <mergeCell ref="C44:C46"/>
    <mergeCell ref="D44:D46"/>
    <mergeCell ref="E44:E46"/>
    <mergeCell ref="F44:F46"/>
    <mergeCell ref="G44:AP44"/>
    <mergeCell ref="AQ44:AR44"/>
    <mergeCell ref="AQ45:AQ46"/>
    <mergeCell ref="AR45:AR46"/>
    <mergeCell ref="A47:AR47"/>
    <mergeCell ref="A59:F59"/>
    <mergeCell ref="A60:AR60"/>
    <mergeCell ref="Y45:AA45"/>
    <mergeCell ref="AB45:AD45"/>
    <mergeCell ref="AE45:AG45"/>
    <mergeCell ref="AH45:AJ45"/>
    <mergeCell ref="AK45:AM45"/>
    <mergeCell ref="AN45:AP45"/>
    <mergeCell ref="G45:I45"/>
    <mergeCell ref="J45:L45"/>
    <mergeCell ref="M45:O45"/>
    <mergeCell ref="A76:AR76"/>
    <mergeCell ref="A88:AR88"/>
    <mergeCell ref="A94:F94"/>
    <mergeCell ref="A95:F95"/>
    <mergeCell ref="A96:F96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0"/>
  <sheetViews>
    <sheetView zoomScaleNormal="100" workbookViewId="0">
      <pane ySplit="6" topLeftCell="A7" activePane="bottomLeft" state="frozen"/>
      <selection pane="bottomLeft" sqref="A1:AR1"/>
    </sheetView>
  </sheetViews>
  <sheetFormatPr defaultRowHeight="15" x14ac:dyDescent="0.25"/>
  <cols>
    <col min="1" max="1" width="42.28515625" customWidth="1"/>
    <col min="2" max="2" width="14" customWidth="1"/>
    <col min="3" max="3" width="15.7109375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855468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  <col min="253" max="253" width="41.7109375" customWidth="1"/>
    <col min="254" max="254" width="13.5703125" bestFit="1" customWidth="1"/>
    <col min="255" max="255" width="16" bestFit="1" customWidth="1"/>
    <col min="256" max="256" width="6.28515625" customWidth="1"/>
    <col min="257" max="257" width="4.5703125" customWidth="1"/>
    <col min="258" max="258" width="4.85546875" customWidth="1"/>
    <col min="259" max="259" width="5" customWidth="1"/>
    <col min="260" max="260" width="3.140625" bestFit="1" customWidth="1"/>
    <col min="261" max="261" width="2.85546875" bestFit="1" customWidth="1"/>
    <col min="262" max="262" width="4" bestFit="1" customWidth="1"/>
    <col min="263" max="263" width="3.140625" bestFit="1" customWidth="1"/>
    <col min="264" max="264" width="2.85546875" bestFit="1" customWidth="1"/>
    <col min="265" max="265" width="3.7109375" customWidth="1"/>
    <col min="266" max="266" width="3.140625" bestFit="1" customWidth="1"/>
    <col min="267" max="267" width="2.85546875" bestFit="1" customWidth="1"/>
    <col min="268" max="268" width="4" bestFit="1" customWidth="1"/>
    <col min="269" max="269" width="3.140625" bestFit="1" customWidth="1"/>
    <col min="270" max="270" width="2.85546875" bestFit="1" customWidth="1"/>
    <col min="271" max="271" width="4" bestFit="1" customWidth="1"/>
    <col min="272" max="272" width="3.7109375" customWidth="1"/>
    <col min="273" max="273" width="2.85546875" bestFit="1" customWidth="1"/>
    <col min="274" max="274" width="4" bestFit="1" customWidth="1"/>
    <col min="275" max="275" width="3.140625" bestFit="1" customWidth="1"/>
    <col min="276" max="276" width="2.85546875" bestFit="1" customWidth="1"/>
    <col min="277" max="277" width="4" bestFit="1" customWidth="1"/>
    <col min="278" max="278" width="3.140625" bestFit="1" customWidth="1"/>
    <col min="279" max="279" width="2.85546875" bestFit="1" customWidth="1"/>
    <col min="280" max="280" width="4" bestFit="1" customWidth="1"/>
    <col min="281" max="281" width="3.140625" bestFit="1" customWidth="1"/>
    <col min="282" max="282" width="2.85546875" bestFit="1" customWidth="1"/>
    <col min="283" max="283" width="4" bestFit="1" customWidth="1"/>
    <col min="284" max="284" width="3.140625" bestFit="1" customWidth="1"/>
    <col min="285" max="285" width="2.85546875" bestFit="1" customWidth="1"/>
    <col min="286" max="286" width="4" bestFit="1" customWidth="1"/>
    <col min="287" max="287" width="3.140625" bestFit="1" customWidth="1"/>
    <col min="288" max="288" width="2.85546875" bestFit="1" customWidth="1"/>
    <col min="289" max="289" width="3.7109375" bestFit="1" customWidth="1"/>
    <col min="290" max="290" width="3.140625" bestFit="1" customWidth="1"/>
    <col min="291" max="291" width="2.85546875" bestFit="1" customWidth="1"/>
    <col min="292" max="292" width="4" bestFit="1" customWidth="1"/>
    <col min="293" max="293" width="3.140625" bestFit="1" customWidth="1"/>
    <col min="294" max="294" width="2.85546875" bestFit="1" customWidth="1"/>
    <col min="295" max="295" width="7.5703125" bestFit="1" customWidth="1"/>
    <col min="296" max="296" width="7" bestFit="1" customWidth="1"/>
    <col min="509" max="509" width="41.7109375" customWidth="1"/>
    <col min="510" max="510" width="13.5703125" bestFit="1" customWidth="1"/>
    <col min="511" max="511" width="16" bestFit="1" customWidth="1"/>
    <col min="512" max="512" width="6.28515625" customWidth="1"/>
    <col min="513" max="513" width="4.5703125" customWidth="1"/>
    <col min="514" max="514" width="4.85546875" customWidth="1"/>
    <col min="515" max="515" width="5" customWidth="1"/>
    <col min="516" max="516" width="3.140625" bestFit="1" customWidth="1"/>
    <col min="517" max="517" width="2.85546875" bestFit="1" customWidth="1"/>
    <col min="518" max="518" width="4" bestFit="1" customWidth="1"/>
    <col min="519" max="519" width="3.140625" bestFit="1" customWidth="1"/>
    <col min="520" max="520" width="2.85546875" bestFit="1" customWidth="1"/>
    <col min="521" max="521" width="3.7109375" customWidth="1"/>
    <col min="522" max="522" width="3.140625" bestFit="1" customWidth="1"/>
    <col min="523" max="523" width="2.85546875" bestFit="1" customWidth="1"/>
    <col min="524" max="524" width="4" bestFit="1" customWidth="1"/>
    <col min="525" max="525" width="3.140625" bestFit="1" customWidth="1"/>
    <col min="526" max="526" width="2.85546875" bestFit="1" customWidth="1"/>
    <col min="527" max="527" width="4" bestFit="1" customWidth="1"/>
    <col min="528" max="528" width="3.7109375" customWidth="1"/>
    <col min="529" max="529" width="2.85546875" bestFit="1" customWidth="1"/>
    <col min="530" max="530" width="4" bestFit="1" customWidth="1"/>
    <col min="531" max="531" width="3.140625" bestFit="1" customWidth="1"/>
    <col min="532" max="532" width="2.85546875" bestFit="1" customWidth="1"/>
    <col min="533" max="533" width="4" bestFit="1" customWidth="1"/>
    <col min="534" max="534" width="3.140625" bestFit="1" customWidth="1"/>
    <col min="535" max="535" width="2.85546875" bestFit="1" customWidth="1"/>
    <col min="536" max="536" width="4" bestFit="1" customWidth="1"/>
    <col min="537" max="537" width="3.140625" bestFit="1" customWidth="1"/>
    <col min="538" max="538" width="2.85546875" bestFit="1" customWidth="1"/>
    <col min="539" max="539" width="4" bestFit="1" customWidth="1"/>
    <col min="540" max="540" width="3.140625" bestFit="1" customWidth="1"/>
    <col min="541" max="541" width="2.85546875" bestFit="1" customWidth="1"/>
    <col min="542" max="542" width="4" bestFit="1" customWidth="1"/>
    <col min="543" max="543" width="3.140625" bestFit="1" customWidth="1"/>
    <col min="544" max="544" width="2.85546875" bestFit="1" customWidth="1"/>
    <col min="545" max="545" width="3.7109375" bestFit="1" customWidth="1"/>
    <col min="546" max="546" width="3.140625" bestFit="1" customWidth="1"/>
    <col min="547" max="547" width="2.85546875" bestFit="1" customWidth="1"/>
    <col min="548" max="548" width="4" bestFit="1" customWidth="1"/>
    <col min="549" max="549" width="3.140625" bestFit="1" customWidth="1"/>
    <col min="550" max="550" width="2.85546875" bestFit="1" customWidth="1"/>
    <col min="551" max="551" width="7.5703125" bestFit="1" customWidth="1"/>
    <col min="552" max="552" width="7" bestFit="1" customWidth="1"/>
    <col min="765" max="765" width="41.7109375" customWidth="1"/>
    <col min="766" max="766" width="13.5703125" bestFit="1" customWidth="1"/>
    <col min="767" max="767" width="16" bestFit="1" customWidth="1"/>
    <col min="768" max="768" width="6.28515625" customWidth="1"/>
    <col min="769" max="769" width="4.5703125" customWidth="1"/>
    <col min="770" max="770" width="4.85546875" customWidth="1"/>
    <col min="771" max="771" width="5" customWidth="1"/>
    <col min="772" max="772" width="3.140625" bestFit="1" customWidth="1"/>
    <col min="773" max="773" width="2.85546875" bestFit="1" customWidth="1"/>
    <col min="774" max="774" width="4" bestFit="1" customWidth="1"/>
    <col min="775" max="775" width="3.140625" bestFit="1" customWidth="1"/>
    <col min="776" max="776" width="2.85546875" bestFit="1" customWidth="1"/>
    <col min="777" max="777" width="3.7109375" customWidth="1"/>
    <col min="778" max="778" width="3.140625" bestFit="1" customWidth="1"/>
    <col min="779" max="779" width="2.85546875" bestFit="1" customWidth="1"/>
    <col min="780" max="780" width="4" bestFit="1" customWidth="1"/>
    <col min="781" max="781" width="3.140625" bestFit="1" customWidth="1"/>
    <col min="782" max="782" width="2.85546875" bestFit="1" customWidth="1"/>
    <col min="783" max="783" width="4" bestFit="1" customWidth="1"/>
    <col min="784" max="784" width="3.7109375" customWidth="1"/>
    <col min="785" max="785" width="2.85546875" bestFit="1" customWidth="1"/>
    <col min="786" max="786" width="4" bestFit="1" customWidth="1"/>
    <col min="787" max="787" width="3.140625" bestFit="1" customWidth="1"/>
    <col min="788" max="788" width="2.85546875" bestFit="1" customWidth="1"/>
    <col min="789" max="789" width="4" bestFit="1" customWidth="1"/>
    <col min="790" max="790" width="3.140625" bestFit="1" customWidth="1"/>
    <col min="791" max="791" width="2.85546875" bestFit="1" customWidth="1"/>
    <col min="792" max="792" width="4" bestFit="1" customWidth="1"/>
    <col min="793" max="793" width="3.140625" bestFit="1" customWidth="1"/>
    <col min="794" max="794" width="2.85546875" bestFit="1" customWidth="1"/>
    <col min="795" max="795" width="4" bestFit="1" customWidth="1"/>
    <col min="796" max="796" width="3.140625" bestFit="1" customWidth="1"/>
    <col min="797" max="797" width="2.85546875" bestFit="1" customWidth="1"/>
    <col min="798" max="798" width="4" bestFit="1" customWidth="1"/>
    <col min="799" max="799" width="3.140625" bestFit="1" customWidth="1"/>
    <col min="800" max="800" width="2.85546875" bestFit="1" customWidth="1"/>
    <col min="801" max="801" width="3.7109375" bestFit="1" customWidth="1"/>
    <col min="802" max="802" width="3.140625" bestFit="1" customWidth="1"/>
    <col min="803" max="803" width="2.85546875" bestFit="1" customWidth="1"/>
    <col min="804" max="804" width="4" bestFit="1" customWidth="1"/>
    <col min="805" max="805" width="3.140625" bestFit="1" customWidth="1"/>
    <col min="806" max="806" width="2.85546875" bestFit="1" customWidth="1"/>
    <col min="807" max="807" width="7.5703125" bestFit="1" customWidth="1"/>
    <col min="808" max="808" width="7" bestFit="1" customWidth="1"/>
    <col min="1021" max="1021" width="41.7109375" customWidth="1"/>
    <col min="1022" max="1022" width="13.5703125" bestFit="1" customWidth="1"/>
    <col min="1023" max="1023" width="16" bestFit="1" customWidth="1"/>
    <col min="1024" max="1024" width="6.28515625" customWidth="1"/>
    <col min="1025" max="1025" width="4.5703125" customWidth="1"/>
    <col min="1026" max="1026" width="4.85546875" customWidth="1"/>
    <col min="1027" max="1027" width="5" customWidth="1"/>
    <col min="1028" max="1028" width="3.140625" bestFit="1" customWidth="1"/>
    <col min="1029" max="1029" width="2.85546875" bestFit="1" customWidth="1"/>
    <col min="1030" max="1030" width="4" bestFit="1" customWidth="1"/>
    <col min="1031" max="1031" width="3.140625" bestFit="1" customWidth="1"/>
    <col min="1032" max="1032" width="2.85546875" bestFit="1" customWidth="1"/>
    <col min="1033" max="1033" width="3.7109375" customWidth="1"/>
    <col min="1034" max="1034" width="3.140625" bestFit="1" customWidth="1"/>
    <col min="1035" max="1035" width="2.85546875" bestFit="1" customWidth="1"/>
    <col min="1036" max="1036" width="4" bestFit="1" customWidth="1"/>
    <col min="1037" max="1037" width="3.140625" bestFit="1" customWidth="1"/>
    <col min="1038" max="1038" width="2.85546875" bestFit="1" customWidth="1"/>
    <col min="1039" max="1039" width="4" bestFit="1" customWidth="1"/>
    <col min="1040" max="1040" width="3.7109375" customWidth="1"/>
    <col min="1041" max="1041" width="2.85546875" bestFit="1" customWidth="1"/>
    <col min="1042" max="1042" width="4" bestFit="1" customWidth="1"/>
    <col min="1043" max="1043" width="3.140625" bestFit="1" customWidth="1"/>
    <col min="1044" max="1044" width="2.85546875" bestFit="1" customWidth="1"/>
    <col min="1045" max="1045" width="4" bestFit="1" customWidth="1"/>
    <col min="1046" max="1046" width="3.140625" bestFit="1" customWidth="1"/>
    <col min="1047" max="1047" width="2.85546875" bestFit="1" customWidth="1"/>
    <col min="1048" max="1048" width="4" bestFit="1" customWidth="1"/>
    <col min="1049" max="1049" width="3.140625" bestFit="1" customWidth="1"/>
    <col min="1050" max="1050" width="2.85546875" bestFit="1" customWidth="1"/>
    <col min="1051" max="1051" width="4" bestFit="1" customWidth="1"/>
    <col min="1052" max="1052" width="3.140625" bestFit="1" customWidth="1"/>
    <col min="1053" max="1053" width="2.85546875" bestFit="1" customWidth="1"/>
    <col min="1054" max="1054" width="4" bestFit="1" customWidth="1"/>
    <col min="1055" max="1055" width="3.140625" bestFit="1" customWidth="1"/>
    <col min="1056" max="1056" width="2.85546875" bestFit="1" customWidth="1"/>
    <col min="1057" max="1057" width="3.7109375" bestFit="1" customWidth="1"/>
    <col min="1058" max="1058" width="3.140625" bestFit="1" customWidth="1"/>
    <col min="1059" max="1059" width="2.85546875" bestFit="1" customWidth="1"/>
    <col min="1060" max="1060" width="4" bestFit="1" customWidth="1"/>
    <col min="1061" max="1061" width="3.140625" bestFit="1" customWidth="1"/>
    <col min="1062" max="1062" width="2.85546875" bestFit="1" customWidth="1"/>
    <col min="1063" max="1063" width="7.5703125" bestFit="1" customWidth="1"/>
    <col min="1064" max="1064" width="7" bestFit="1" customWidth="1"/>
    <col min="1277" max="1277" width="41.7109375" customWidth="1"/>
    <col min="1278" max="1278" width="13.5703125" bestFit="1" customWidth="1"/>
    <col min="1279" max="1279" width="16" bestFit="1" customWidth="1"/>
    <col min="1280" max="1280" width="6.28515625" customWidth="1"/>
    <col min="1281" max="1281" width="4.5703125" customWidth="1"/>
    <col min="1282" max="1282" width="4.85546875" customWidth="1"/>
    <col min="1283" max="1283" width="5" customWidth="1"/>
    <col min="1284" max="1284" width="3.140625" bestFit="1" customWidth="1"/>
    <col min="1285" max="1285" width="2.85546875" bestFit="1" customWidth="1"/>
    <col min="1286" max="1286" width="4" bestFit="1" customWidth="1"/>
    <col min="1287" max="1287" width="3.140625" bestFit="1" customWidth="1"/>
    <col min="1288" max="1288" width="2.85546875" bestFit="1" customWidth="1"/>
    <col min="1289" max="1289" width="3.7109375" customWidth="1"/>
    <col min="1290" max="1290" width="3.140625" bestFit="1" customWidth="1"/>
    <col min="1291" max="1291" width="2.85546875" bestFit="1" customWidth="1"/>
    <col min="1292" max="1292" width="4" bestFit="1" customWidth="1"/>
    <col min="1293" max="1293" width="3.140625" bestFit="1" customWidth="1"/>
    <col min="1294" max="1294" width="2.85546875" bestFit="1" customWidth="1"/>
    <col min="1295" max="1295" width="4" bestFit="1" customWidth="1"/>
    <col min="1296" max="1296" width="3.7109375" customWidth="1"/>
    <col min="1297" max="1297" width="2.85546875" bestFit="1" customWidth="1"/>
    <col min="1298" max="1298" width="4" bestFit="1" customWidth="1"/>
    <col min="1299" max="1299" width="3.140625" bestFit="1" customWidth="1"/>
    <col min="1300" max="1300" width="2.85546875" bestFit="1" customWidth="1"/>
    <col min="1301" max="1301" width="4" bestFit="1" customWidth="1"/>
    <col min="1302" max="1302" width="3.140625" bestFit="1" customWidth="1"/>
    <col min="1303" max="1303" width="2.85546875" bestFit="1" customWidth="1"/>
    <col min="1304" max="1304" width="4" bestFit="1" customWidth="1"/>
    <col min="1305" max="1305" width="3.140625" bestFit="1" customWidth="1"/>
    <col min="1306" max="1306" width="2.85546875" bestFit="1" customWidth="1"/>
    <col min="1307" max="1307" width="4" bestFit="1" customWidth="1"/>
    <col min="1308" max="1308" width="3.140625" bestFit="1" customWidth="1"/>
    <col min="1309" max="1309" width="2.85546875" bestFit="1" customWidth="1"/>
    <col min="1310" max="1310" width="4" bestFit="1" customWidth="1"/>
    <col min="1311" max="1311" width="3.140625" bestFit="1" customWidth="1"/>
    <col min="1312" max="1312" width="2.85546875" bestFit="1" customWidth="1"/>
    <col min="1313" max="1313" width="3.7109375" bestFit="1" customWidth="1"/>
    <col min="1314" max="1314" width="3.140625" bestFit="1" customWidth="1"/>
    <col min="1315" max="1315" width="2.85546875" bestFit="1" customWidth="1"/>
    <col min="1316" max="1316" width="4" bestFit="1" customWidth="1"/>
    <col min="1317" max="1317" width="3.140625" bestFit="1" customWidth="1"/>
    <col min="1318" max="1318" width="2.85546875" bestFit="1" customWidth="1"/>
    <col min="1319" max="1319" width="7.5703125" bestFit="1" customWidth="1"/>
    <col min="1320" max="1320" width="7" bestFit="1" customWidth="1"/>
    <col min="1533" max="1533" width="41.7109375" customWidth="1"/>
    <col min="1534" max="1534" width="13.5703125" bestFit="1" customWidth="1"/>
    <col min="1535" max="1535" width="16" bestFit="1" customWidth="1"/>
    <col min="1536" max="1536" width="6.28515625" customWidth="1"/>
    <col min="1537" max="1537" width="4.5703125" customWidth="1"/>
    <col min="1538" max="1538" width="4.85546875" customWidth="1"/>
    <col min="1539" max="1539" width="5" customWidth="1"/>
    <col min="1540" max="1540" width="3.140625" bestFit="1" customWidth="1"/>
    <col min="1541" max="1541" width="2.85546875" bestFit="1" customWidth="1"/>
    <col min="1542" max="1542" width="4" bestFit="1" customWidth="1"/>
    <col min="1543" max="1543" width="3.140625" bestFit="1" customWidth="1"/>
    <col min="1544" max="1544" width="2.85546875" bestFit="1" customWidth="1"/>
    <col min="1545" max="1545" width="3.7109375" customWidth="1"/>
    <col min="1546" max="1546" width="3.140625" bestFit="1" customWidth="1"/>
    <col min="1547" max="1547" width="2.85546875" bestFit="1" customWidth="1"/>
    <col min="1548" max="1548" width="4" bestFit="1" customWidth="1"/>
    <col min="1549" max="1549" width="3.140625" bestFit="1" customWidth="1"/>
    <col min="1550" max="1550" width="2.85546875" bestFit="1" customWidth="1"/>
    <col min="1551" max="1551" width="4" bestFit="1" customWidth="1"/>
    <col min="1552" max="1552" width="3.7109375" customWidth="1"/>
    <col min="1553" max="1553" width="2.85546875" bestFit="1" customWidth="1"/>
    <col min="1554" max="1554" width="4" bestFit="1" customWidth="1"/>
    <col min="1555" max="1555" width="3.140625" bestFit="1" customWidth="1"/>
    <col min="1556" max="1556" width="2.85546875" bestFit="1" customWidth="1"/>
    <col min="1557" max="1557" width="4" bestFit="1" customWidth="1"/>
    <col min="1558" max="1558" width="3.140625" bestFit="1" customWidth="1"/>
    <col min="1559" max="1559" width="2.85546875" bestFit="1" customWidth="1"/>
    <col min="1560" max="1560" width="4" bestFit="1" customWidth="1"/>
    <col min="1561" max="1561" width="3.140625" bestFit="1" customWidth="1"/>
    <col min="1562" max="1562" width="2.85546875" bestFit="1" customWidth="1"/>
    <col min="1563" max="1563" width="4" bestFit="1" customWidth="1"/>
    <col min="1564" max="1564" width="3.140625" bestFit="1" customWidth="1"/>
    <col min="1565" max="1565" width="2.85546875" bestFit="1" customWidth="1"/>
    <col min="1566" max="1566" width="4" bestFit="1" customWidth="1"/>
    <col min="1567" max="1567" width="3.140625" bestFit="1" customWidth="1"/>
    <col min="1568" max="1568" width="2.85546875" bestFit="1" customWidth="1"/>
    <col min="1569" max="1569" width="3.7109375" bestFit="1" customWidth="1"/>
    <col min="1570" max="1570" width="3.140625" bestFit="1" customWidth="1"/>
    <col min="1571" max="1571" width="2.85546875" bestFit="1" customWidth="1"/>
    <col min="1572" max="1572" width="4" bestFit="1" customWidth="1"/>
    <col min="1573" max="1573" width="3.140625" bestFit="1" customWidth="1"/>
    <col min="1574" max="1574" width="2.85546875" bestFit="1" customWidth="1"/>
    <col min="1575" max="1575" width="7.5703125" bestFit="1" customWidth="1"/>
    <col min="1576" max="1576" width="7" bestFit="1" customWidth="1"/>
    <col min="1789" max="1789" width="41.7109375" customWidth="1"/>
    <col min="1790" max="1790" width="13.5703125" bestFit="1" customWidth="1"/>
    <col min="1791" max="1791" width="16" bestFit="1" customWidth="1"/>
    <col min="1792" max="1792" width="6.28515625" customWidth="1"/>
    <col min="1793" max="1793" width="4.5703125" customWidth="1"/>
    <col min="1794" max="1794" width="4.85546875" customWidth="1"/>
    <col min="1795" max="1795" width="5" customWidth="1"/>
    <col min="1796" max="1796" width="3.140625" bestFit="1" customWidth="1"/>
    <col min="1797" max="1797" width="2.85546875" bestFit="1" customWidth="1"/>
    <col min="1798" max="1798" width="4" bestFit="1" customWidth="1"/>
    <col min="1799" max="1799" width="3.140625" bestFit="1" customWidth="1"/>
    <col min="1800" max="1800" width="2.85546875" bestFit="1" customWidth="1"/>
    <col min="1801" max="1801" width="3.7109375" customWidth="1"/>
    <col min="1802" max="1802" width="3.140625" bestFit="1" customWidth="1"/>
    <col min="1803" max="1803" width="2.85546875" bestFit="1" customWidth="1"/>
    <col min="1804" max="1804" width="4" bestFit="1" customWidth="1"/>
    <col min="1805" max="1805" width="3.140625" bestFit="1" customWidth="1"/>
    <col min="1806" max="1806" width="2.85546875" bestFit="1" customWidth="1"/>
    <col min="1807" max="1807" width="4" bestFit="1" customWidth="1"/>
    <col min="1808" max="1808" width="3.7109375" customWidth="1"/>
    <col min="1809" max="1809" width="2.85546875" bestFit="1" customWidth="1"/>
    <col min="1810" max="1810" width="4" bestFit="1" customWidth="1"/>
    <col min="1811" max="1811" width="3.140625" bestFit="1" customWidth="1"/>
    <col min="1812" max="1812" width="2.85546875" bestFit="1" customWidth="1"/>
    <col min="1813" max="1813" width="4" bestFit="1" customWidth="1"/>
    <col min="1814" max="1814" width="3.140625" bestFit="1" customWidth="1"/>
    <col min="1815" max="1815" width="2.85546875" bestFit="1" customWidth="1"/>
    <col min="1816" max="1816" width="4" bestFit="1" customWidth="1"/>
    <col min="1817" max="1817" width="3.140625" bestFit="1" customWidth="1"/>
    <col min="1818" max="1818" width="2.85546875" bestFit="1" customWidth="1"/>
    <col min="1819" max="1819" width="4" bestFit="1" customWidth="1"/>
    <col min="1820" max="1820" width="3.140625" bestFit="1" customWidth="1"/>
    <col min="1821" max="1821" width="2.85546875" bestFit="1" customWidth="1"/>
    <col min="1822" max="1822" width="4" bestFit="1" customWidth="1"/>
    <col min="1823" max="1823" width="3.140625" bestFit="1" customWidth="1"/>
    <col min="1824" max="1824" width="2.85546875" bestFit="1" customWidth="1"/>
    <col min="1825" max="1825" width="3.7109375" bestFit="1" customWidth="1"/>
    <col min="1826" max="1826" width="3.140625" bestFit="1" customWidth="1"/>
    <col min="1827" max="1827" width="2.85546875" bestFit="1" customWidth="1"/>
    <col min="1828" max="1828" width="4" bestFit="1" customWidth="1"/>
    <col min="1829" max="1829" width="3.140625" bestFit="1" customWidth="1"/>
    <col min="1830" max="1830" width="2.85546875" bestFit="1" customWidth="1"/>
    <col min="1831" max="1831" width="7.5703125" bestFit="1" customWidth="1"/>
    <col min="1832" max="1832" width="7" bestFit="1" customWidth="1"/>
    <col min="2045" max="2045" width="41.7109375" customWidth="1"/>
    <col min="2046" max="2046" width="13.5703125" bestFit="1" customWidth="1"/>
    <col min="2047" max="2047" width="16" bestFit="1" customWidth="1"/>
    <col min="2048" max="2048" width="6.28515625" customWidth="1"/>
    <col min="2049" max="2049" width="4.5703125" customWidth="1"/>
    <col min="2050" max="2050" width="4.85546875" customWidth="1"/>
    <col min="2051" max="2051" width="5" customWidth="1"/>
    <col min="2052" max="2052" width="3.140625" bestFit="1" customWidth="1"/>
    <col min="2053" max="2053" width="2.85546875" bestFit="1" customWidth="1"/>
    <col min="2054" max="2054" width="4" bestFit="1" customWidth="1"/>
    <col min="2055" max="2055" width="3.140625" bestFit="1" customWidth="1"/>
    <col min="2056" max="2056" width="2.85546875" bestFit="1" customWidth="1"/>
    <col min="2057" max="2057" width="3.7109375" customWidth="1"/>
    <col min="2058" max="2058" width="3.140625" bestFit="1" customWidth="1"/>
    <col min="2059" max="2059" width="2.85546875" bestFit="1" customWidth="1"/>
    <col min="2060" max="2060" width="4" bestFit="1" customWidth="1"/>
    <col min="2061" max="2061" width="3.140625" bestFit="1" customWidth="1"/>
    <col min="2062" max="2062" width="2.85546875" bestFit="1" customWidth="1"/>
    <col min="2063" max="2063" width="4" bestFit="1" customWidth="1"/>
    <col min="2064" max="2064" width="3.7109375" customWidth="1"/>
    <col min="2065" max="2065" width="2.85546875" bestFit="1" customWidth="1"/>
    <col min="2066" max="2066" width="4" bestFit="1" customWidth="1"/>
    <col min="2067" max="2067" width="3.140625" bestFit="1" customWidth="1"/>
    <col min="2068" max="2068" width="2.85546875" bestFit="1" customWidth="1"/>
    <col min="2069" max="2069" width="4" bestFit="1" customWidth="1"/>
    <col min="2070" max="2070" width="3.140625" bestFit="1" customWidth="1"/>
    <col min="2071" max="2071" width="2.85546875" bestFit="1" customWidth="1"/>
    <col min="2072" max="2072" width="4" bestFit="1" customWidth="1"/>
    <col min="2073" max="2073" width="3.140625" bestFit="1" customWidth="1"/>
    <col min="2074" max="2074" width="2.85546875" bestFit="1" customWidth="1"/>
    <col min="2075" max="2075" width="4" bestFit="1" customWidth="1"/>
    <col min="2076" max="2076" width="3.140625" bestFit="1" customWidth="1"/>
    <col min="2077" max="2077" width="2.85546875" bestFit="1" customWidth="1"/>
    <col min="2078" max="2078" width="4" bestFit="1" customWidth="1"/>
    <col min="2079" max="2079" width="3.140625" bestFit="1" customWidth="1"/>
    <col min="2080" max="2080" width="2.85546875" bestFit="1" customWidth="1"/>
    <col min="2081" max="2081" width="3.7109375" bestFit="1" customWidth="1"/>
    <col min="2082" max="2082" width="3.140625" bestFit="1" customWidth="1"/>
    <col min="2083" max="2083" width="2.85546875" bestFit="1" customWidth="1"/>
    <col min="2084" max="2084" width="4" bestFit="1" customWidth="1"/>
    <col min="2085" max="2085" width="3.140625" bestFit="1" customWidth="1"/>
    <col min="2086" max="2086" width="2.85546875" bestFit="1" customWidth="1"/>
    <col min="2087" max="2087" width="7.5703125" bestFit="1" customWidth="1"/>
    <col min="2088" max="2088" width="7" bestFit="1" customWidth="1"/>
    <col min="2301" max="2301" width="41.7109375" customWidth="1"/>
    <col min="2302" max="2302" width="13.5703125" bestFit="1" customWidth="1"/>
    <col min="2303" max="2303" width="16" bestFit="1" customWidth="1"/>
    <col min="2304" max="2304" width="6.28515625" customWidth="1"/>
    <col min="2305" max="2305" width="4.5703125" customWidth="1"/>
    <col min="2306" max="2306" width="4.85546875" customWidth="1"/>
    <col min="2307" max="2307" width="5" customWidth="1"/>
    <col min="2308" max="2308" width="3.140625" bestFit="1" customWidth="1"/>
    <col min="2309" max="2309" width="2.85546875" bestFit="1" customWidth="1"/>
    <col min="2310" max="2310" width="4" bestFit="1" customWidth="1"/>
    <col min="2311" max="2311" width="3.140625" bestFit="1" customWidth="1"/>
    <col min="2312" max="2312" width="2.85546875" bestFit="1" customWidth="1"/>
    <col min="2313" max="2313" width="3.7109375" customWidth="1"/>
    <col min="2314" max="2314" width="3.140625" bestFit="1" customWidth="1"/>
    <col min="2315" max="2315" width="2.85546875" bestFit="1" customWidth="1"/>
    <col min="2316" max="2316" width="4" bestFit="1" customWidth="1"/>
    <col min="2317" max="2317" width="3.140625" bestFit="1" customWidth="1"/>
    <col min="2318" max="2318" width="2.85546875" bestFit="1" customWidth="1"/>
    <col min="2319" max="2319" width="4" bestFit="1" customWidth="1"/>
    <col min="2320" max="2320" width="3.7109375" customWidth="1"/>
    <col min="2321" max="2321" width="2.85546875" bestFit="1" customWidth="1"/>
    <col min="2322" max="2322" width="4" bestFit="1" customWidth="1"/>
    <col min="2323" max="2323" width="3.140625" bestFit="1" customWidth="1"/>
    <col min="2324" max="2324" width="2.85546875" bestFit="1" customWidth="1"/>
    <col min="2325" max="2325" width="4" bestFit="1" customWidth="1"/>
    <col min="2326" max="2326" width="3.140625" bestFit="1" customWidth="1"/>
    <col min="2327" max="2327" width="2.85546875" bestFit="1" customWidth="1"/>
    <col min="2328" max="2328" width="4" bestFit="1" customWidth="1"/>
    <col min="2329" max="2329" width="3.140625" bestFit="1" customWidth="1"/>
    <col min="2330" max="2330" width="2.85546875" bestFit="1" customWidth="1"/>
    <col min="2331" max="2331" width="4" bestFit="1" customWidth="1"/>
    <col min="2332" max="2332" width="3.140625" bestFit="1" customWidth="1"/>
    <col min="2333" max="2333" width="2.85546875" bestFit="1" customWidth="1"/>
    <col min="2334" max="2334" width="4" bestFit="1" customWidth="1"/>
    <col min="2335" max="2335" width="3.140625" bestFit="1" customWidth="1"/>
    <col min="2336" max="2336" width="2.85546875" bestFit="1" customWidth="1"/>
    <col min="2337" max="2337" width="3.7109375" bestFit="1" customWidth="1"/>
    <col min="2338" max="2338" width="3.140625" bestFit="1" customWidth="1"/>
    <col min="2339" max="2339" width="2.85546875" bestFit="1" customWidth="1"/>
    <col min="2340" max="2340" width="4" bestFit="1" customWidth="1"/>
    <col min="2341" max="2341" width="3.140625" bestFit="1" customWidth="1"/>
    <col min="2342" max="2342" width="2.85546875" bestFit="1" customWidth="1"/>
    <col min="2343" max="2343" width="7.5703125" bestFit="1" customWidth="1"/>
    <col min="2344" max="2344" width="7" bestFit="1" customWidth="1"/>
    <col min="2557" max="2557" width="41.7109375" customWidth="1"/>
    <col min="2558" max="2558" width="13.5703125" bestFit="1" customWidth="1"/>
    <col min="2559" max="2559" width="16" bestFit="1" customWidth="1"/>
    <col min="2560" max="2560" width="6.28515625" customWidth="1"/>
    <col min="2561" max="2561" width="4.5703125" customWidth="1"/>
    <col min="2562" max="2562" width="4.85546875" customWidth="1"/>
    <col min="2563" max="2563" width="5" customWidth="1"/>
    <col min="2564" max="2564" width="3.140625" bestFit="1" customWidth="1"/>
    <col min="2565" max="2565" width="2.85546875" bestFit="1" customWidth="1"/>
    <col min="2566" max="2566" width="4" bestFit="1" customWidth="1"/>
    <col min="2567" max="2567" width="3.140625" bestFit="1" customWidth="1"/>
    <col min="2568" max="2568" width="2.85546875" bestFit="1" customWidth="1"/>
    <col min="2569" max="2569" width="3.7109375" customWidth="1"/>
    <col min="2570" max="2570" width="3.140625" bestFit="1" customWidth="1"/>
    <col min="2571" max="2571" width="2.85546875" bestFit="1" customWidth="1"/>
    <col min="2572" max="2572" width="4" bestFit="1" customWidth="1"/>
    <col min="2573" max="2573" width="3.140625" bestFit="1" customWidth="1"/>
    <col min="2574" max="2574" width="2.85546875" bestFit="1" customWidth="1"/>
    <col min="2575" max="2575" width="4" bestFit="1" customWidth="1"/>
    <col min="2576" max="2576" width="3.7109375" customWidth="1"/>
    <col min="2577" max="2577" width="2.85546875" bestFit="1" customWidth="1"/>
    <col min="2578" max="2578" width="4" bestFit="1" customWidth="1"/>
    <col min="2579" max="2579" width="3.140625" bestFit="1" customWidth="1"/>
    <col min="2580" max="2580" width="2.85546875" bestFit="1" customWidth="1"/>
    <col min="2581" max="2581" width="4" bestFit="1" customWidth="1"/>
    <col min="2582" max="2582" width="3.140625" bestFit="1" customWidth="1"/>
    <col min="2583" max="2583" width="2.85546875" bestFit="1" customWidth="1"/>
    <col min="2584" max="2584" width="4" bestFit="1" customWidth="1"/>
    <col min="2585" max="2585" width="3.140625" bestFit="1" customWidth="1"/>
    <col min="2586" max="2586" width="2.85546875" bestFit="1" customWidth="1"/>
    <col min="2587" max="2587" width="4" bestFit="1" customWidth="1"/>
    <col min="2588" max="2588" width="3.140625" bestFit="1" customWidth="1"/>
    <col min="2589" max="2589" width="2.85546875" bestFit="1" customWidth="1"/>
    <col min="2590" max="2590" width="4" bestFit="1" customWidth="1"/>
    <col min="2591" max="2591" width="3.140625" bestFit="1" customWidth="1"/>
    <col min="2592" max="2592" width="2.85546875" bestFit="1" customWidth="1"/>
    <col min="2593" max="2593" width="3.7109375" bestFit="1" customWidth="1"/>
    <col min="2594" max="2594" width="3.140625" bestFit="1" customWidth="1"/>
    <col min="2595" max="2595" width="2.85546875" bestFit="1" customWidth="1"/>
    <col min="2596" max="2596" width="4" bestFit="1" customWidth="1"/>
    <col min="2597" max="2597" width="3.140625" bestFit="1" customWidth="1"/>
    <col min="2598" max="2598" width="2.85546875" bestFit="1" customWidth="1"/>
    <col min="2599" max="2599" width="7.5703125" bestFit="1" customWidth="1"/>
    <col min="2600" max="2600" width="7" bestFit="1" customWidth="1"/>
    <col min="2813" max="2813" width="41.7109375" customWidth="1"/>
    <col min="2814" max="2814" width="13.5703125" bestFit="1" customWidth="1"/>
    <col min="2815" max="2815" width="16" bestFit="1" customWidth="1"/>
    <col min="2816" max="2816" width="6.28515625" customWidth="1"/>
    <col min="2817" max="2817" width="4.5703125" customWidth="1"/>
    <col min="2818" max="2818" width="4.85546875" customWidth="1"/>
    <col min="2819" max="2819" width="5" customWidth="1"/>
    <col min="2820" max="2820" width="3.140625" bestFit="1" customWidth="1"/>
    <col min="2821" max="2821" width="2.85546875" bestFit="1" customWidth="1"/>
    <col min="2822" max="2822" width="4" bestFit="1" customWidth="1"/>
    <col min="2823" max="2823" width="3.140625" bestFit="1" customWidth="1"/>
    <col min="2824" max="2824" width="2.85546875" bestFit="1" customWidth="1"/>
    <col min="2825" max="2825" width="3.7109375" customWidth="1"/>
    <col min="2826" max="2826" width="3.140625" bestFit="1" customWidth="1"/>
    <col min="2827" max="2827" width="2.85546875" bestFit="1" customWidth="1"/>
    <col min="2828" max="2828" width="4" bestFit="1" customWidth="1"/>
    <col min="2829" max="2829" width="3.140625" bestFit="1" customWidth="1"/>
    <col min="2830" max="2830" width="2.85546875" bestFit="1" customWidth="1"/>
    <col min="2831" max="2831" width="4" bestFit="1" customWidth="1"/>
    <col min="2832" max="2832" width="3.7109375" customWidth="1"/>
    <col min="2833" max="2833" width="2.85546875" bestFit="1" customWidth="1"/>
    <col min="2834" max="2834" width="4" bestFit="1" customWidth="1"/>
    <col min="2835" max="2835" width="3.140625" bestFit="1" customWidth="1"/>
    <col min="2836" max="2836" width="2.85546875" bestFit="1" customWidth="1"/>
    <col min="2837" max="2837" width="4" bestFit="1" customWidth="1"/>
    <col min="2838" max="2838" width="3.140625" bestFit="1" customWidth="1"/>
    <col min="2839" max="2839" width="2.85546875" bestFit="1" customWidth="1"/>
    <col min="2840" max="2840" width="4" bestFit="1" customWidth="1"/>
    <col min="2841" max="2841" width="3.140625" bestFit="1" customWidth="1"/>
    <col min="2842" max="2842" width="2.85546875" bestFit="1" customWidth="1"/>
    <col min="2843" max="2843" width="4" bestFit="1" customWidth="1"/>
    <col min="2844" max="2844" width="3.140625" bestFit="1" customWidth="1"/>
    <col min="2845" max="2845" width="2.85546875" bestFit="1" customWidth="1"/>
    <col min="2846" max="2846" width="4" bestFit="1" customWidth="1"/>
    <col min="2847" max="2847" width="3.140625" bestFit="1" customWidth="1"/>
    <col min="2848" max="2848" width="2.85546875" bestFit="1" customWidth="1"/>
    <col min="2849" max="2849" width="3.7109375" bestFit="1" customWidth="1"/>
    <col min="2850" max="2850" width="3.140625" bestFit="1" customWidth="1"/>
    <col min="2851" max="2851" width="2.85546875" bestFit="1" customWidth="1"/>
    <col min="2852" max="2852" width="4" bestFit="1" customWidth="1"/>
    <col min="2853" max="2853" width="3.140625" bestFit="1" customWidth="1"/>
    <col min="2854" max="2854" width="2.85546875" bestFit="1" customWidth="1"/>
    <col min="2855" max="2855" width="7.5703125" bestFit="1" customWidth="1"/>
    <col min="2856" max="2856" width="7" bestFit="1" customWidth="1"/>
    <col min="3069" max="3069" width="41.7109375" customWidth="1"/>
    <col min="3070" max="3070" width="13.5703125" bestFit="1" customWidth="1"/>
    <col min="3071" max="3071" width="16" bestFit="1" customWidth="1"/>
    <col min="3072" max="3072" width="6.28515625" customWidth="1"/>
    <col min="3073" max="3073" width="4.5703125" customWidth="1"/>
    <col min="3074" max="3074" width="4.85546875" customWidth="1"/>
    <col min="3075" max="3075" width="5" customWidth="1"/>
    <col min="3076" max="3076" width="3.140625" bestFit="1" customWidth="1"/>
    <col min="3077" max="3077" width="2.85546875" bestFit="1" customWidth="1"/>
    <col min="3078" max="3078" width="4" bestFit="1" customWidth="1"/>
    <col min="3079" max="3079" width="3.140625" bestFit="1" customWidth="1"/>
    <col min="3080" max="3080" width="2.85546875" bestFit="1" customWidth="1"/>
    <col min="3081" max="3081" width="3.7109375" customWidth="1"/>
    <col min="3082" max="3082" width="3.140625" bestFit="1" customWidth="1"/>
    <col min="3083" max="3083" width="2.85546875" bestFit="1" customWidth="1"/>
    <col min="3084" max="3084" width="4" bestFit="1" customWidth="1"/>
    <col min="3085" max="3085" width="3.140625" bestFit="1" customWidth="1"/>
    <col min="3086" max="3086" width="2.85546875" bestFit="1" customWidth="1"/>
    <col min="3087" max="3087" width="4" bestFit="1" customWidth="1"/>
    <col min="3088" max="3088" width="3.7109375" customWidth="1"/>
    <col min="3089" max="3089" width="2.85546875" bestFit="1" customWidth="1"/>
    <col min="3090" max="3090" width="4" bestFit="1" customWidth="1"/>
    <col min="3091" max="3091" width="3.140625" bestFit="1" customWidth="1"/>
    <col min="3092" max="3092" width="2.85546875" bestFit="1" customWidth="1"/>
    <col min="3093" max="3093" width="4" bestFit="1" customWidth="1"/>
    <col min="3094" max="3094" width="3.140625" bestFit="1" customWidth="1"/>
    <col min="3095" max="3095" width="2.85546875" bestFit="1" customWidth="1"/>
    <col min="3096" max="3096" width="4" bestFit="1" customWidth="1"/>
    <col min="3097" max="3097" width="3.140625" bestFit="1" customWidth="1"/>
    <col min="3098" max="3098" width="2.85546875" bestFit="1" customWidth="1"/>
    <col min="3099" max="3099" width="4" bestFit="1" customWidth="1"/>
    <col min="3100" max="3100" width="3.140625" bestFit="1" customWidth="1"/>
    <col min="3101" max="3101" width="2.85546875" bestFit="1" customWidth="1"/>
    <col min="3102" max="3102" width="4" bestFit="1" customWidth="1"/>
    <col min="3103" max="3103" width="3.140625" bestFit="1" customWidth="1"/>
    <col min="3104" max="3104" width="2.85546875" bestFit="1" customWidth="1"/>
    <col min="3105" max="3105" width="3.7109375" bestFit="1" customWidth="1"/>
    <col min="3106" max="3106" width="3.140625" bestFit="1" customWidth="1"/>
    <col min="3107" max="3107" width="2.85546875" bestFit="1" customWidth="1"/>
    <col min="3108" max="3108" width="4" bestFit="1" customWidth="1"/>
    <col min="3109" max="3109" width="3.140625" bestFit="1" customWidth="1"/>
    <col min="3110" max="3110" width="2.85546875" bestFit="1" customWidth="1"/>
    <col min="3111" max="3111" width="7.5703125" bestFit="1" customWidth="1"/>
    <col min="3112" max="3112" width="7" bestFit="1" customWidth="1"/>
    <col min="3325" max="3325" width="41.7109375" customWidth="1"/>
    <col min="3326" max="3326" width="13.5703125" bestFit="1" customWidth="1"/>
    <col min="3327" max="3327" width="16" bestFit="1" customWidth="1"/>
    <col min="3328" max="3328" width="6.28515625" customWidth="1"/>
    <col min="3329" max="3329" width="4.5703125" customWidth="1"/>
    <col min="3330" max="3330" width="4.85546875" customWidth="1"/>
    <col min="3331" max="3331" width="5" customWidth="1"/>
    <col min="3332" max="3332" width="3.140625" bestFit="1" customWidth="1"/>
    <col min="3333" max="3333" width="2.85546875" bestFit="1" customWidth="1"/>
    <col min="3334" max="3334" width="4" bestFit="1" customWidth="1"/>
    <col min="3335" max="3335" width="3.140625" bestFit="1" customWidth="1"/>
    <col min="3336" max="3336" width="2.85546875" bestFit="1" customWidth="1"/>
    <col min="3337" max="3337" width="3.7109375" customWidth="1"/>
    <col min="3338" max="3338" width="3.140625" bestFit="1" customWidth="1"/>
    <col min="3339" max="3339" width="2.85546875" bestFit="1" customWidth="1"/>
    <col min="3340" max="3340" width="4" bestFit="1" customWidth="1"/>
    <col min="3341" max="3341" width="3.140625" bestFit="1" customWidth="1"/>
    <col min="3342" max="3342" width="2.85546875" bestFit="1" customWidth="1"/>
    <col min="3343" max="3343" width="4" bestFit="1" customWidth="1"/>
    <col min="3344" max="3344" width="3.7109375" customWidth="1"/>
    <col min="3345" max="3345" width="2.85546875" bestFit="1" customWidth="1"/>
    <col min="3346" max="3346" width="4" bestFit="1" customWidth="1"/>
    <col min="3347" max="3347" width="3.140625" bestFit="1" customWidth="1"/>
    <col min="3348" max="3348" width="2.85546875" bestFit="1" customWidth="1"/>
    <col min="3349" max="3349" width="4" bestFit="1" customWidth="1"/>
    <col min="3350" max="3350" width="3.140625" bestFit="1" customWidth="1"/>
    <col min="3351" max="3351" width="2.85546875" bestFit="1" customWidth="1"/>
    <col min="3352" max="3352" width="4" bestFit="1" customWidth="1"/>
    <col min="3353" max="3353" width="3.140625" bestFit="1" customWidth="1"/>
    <col min="3354" max="3354" width="2.85546875" bestFit="1" customWidth="1"/>
    <col min="3355" max="3355" width="4" bestFit="1" customWidth="1"/>
    <col min="3356" max="3356" width="3.140625" bestFit="1" customWidth="1"/>
    <col min="3357" max="3357" width="2.85546875" bestFit="1" customWidth="1"/>
    <col min="3358" max="3358" width="4" bestFit="1" customWidth="1"/>
    <col min="3359" max="3359" width="3.140625" bestFit="1" customWidth="1"/>
    <col min="3360" max="3360" width="2.85546875" bestFit="1" customWidth="1"/>
    <col min="3361" max="3361" width="3.7109375" bestFit="1" customWidth="1"/>
    <col min="3362" max="3362" width="3.140625" bestFit="1" customWidth="1"/>
    <col min="3363" max="3363" width="2.85546875" bestFit="1" customWidth="1"/>
    <col min="3364" max="3364" width="4" bestFit="1" customWidth="1"/>
    <col min="3365" max="3365" width="3.140625" bestFit="1" customWidth="1"/>
    <col min="3366" max="3366" width="2.85546875" bestFit="1" customWidth="1"/>
    <col min="3367" max="3367" width="7.5703125" bestFit="1" customWidth="1"/>
    <col min="3368" max="3368" width="7" bestFit="1" customWidth="1"/>
    <col min="3581" max="3581" width="41.7109375" customWidth="1"/>
    <col min="3582" max="3582" width="13.5703125" bestFit="1" customWidth="1"/>
    <col min="3583" max="3583" width="16" bestFit="1" customWidth="1"/>
    <col min="3584" max="3584" width="6.28515625" customWidth="1"/>
    <col min="3585" max="3585" width="4.5703125" customWidth="1"/>
    <col min="3586" max="3586" width="4.85546875" customWidth="1"/>
    <col min="3587" max="3587" width="5" customWidth="1"/>
    <col min="3588" max="3588" width="3.140625" bestFit="1" customWidth="1"/>
    <col min="3589" max="3589" width="2.85546875" bestFit="1" customWidth="1"/>
    <col min="3590" max="3590" width="4" bestFit="1" customWidth="1"/>
    <col min="3591" max="3591" width="3.140625" bestFit="1" customWidth="1"/>
    <col min="3592" max="3592" width="2.85546875" bestFit="1" customWidth="1"/>
    <col min="3593" max="3593" width="3.7109375" customWidth="1"/>
    <col min="3594" max="3594" width="3.140625" bestFit="1" customWidth="1"/>
    <col min="3595" max="3595" width="2.85546875" bestFit="1" customWidth="1"/>
    <col min="3596" max="3596" width="4" bestFit="1" customWidth="1"/>
    <col min="3597" max="3597" width="3.140625" bestFit="1" customWidth="1"/>
    <col min="3598" max="3598" width="2.85546875" bestFit="1" customWidth="1"/>
    <col min="3599" max="3599" width="4" bestFit="1" customWidth="1"/>
    <col min="3600" max="3600" width="3.7109375" customWidth="1"/>
    <col min="3601" max="3601" width="2.85546875" bestFit="1" customWidth="1"/>
    <col min="3602" max="3602" width="4" bestFit="1" customWidth="1"/>
    <col min="3603" max="3603" width="3.140625" bestFit="1" customWidth="1"/>
    <col min="3604" max="3604" width="2.85546875" bestFit="1" customWidth="1"/>
    <col min="3605" max="3605" width="4" bestFit="1" customWidth="1"/>
    <col min="3606" max="3606" width="3.140625" bestFit="1" customWidth="1"/>
    <col min="3607" max="3607" width="2.85546875" bestFit="1" customWidth="1"/>
    <col min="3608" max="3608" width="4" bestFit="1" customWidth="1"/>
    <col min="3609" max="3609" width="3.140625" bestFit="1" customWidth="1"/>
    <col min="3610" max="3610" width="2.85546875" bestFit="1" customWidth="1"/>
    <col min="3611" max="3611" width="4" bestFit="1" customWidth="1"/>
    <col min="3612" max="3612" width="3.140625" bestFit="1" customWidth="1"/>
    <col min="3613" max="3613" width="2.85546875" bestFit="1" customWidth="1"/>
    <col min="3614" max="3614" width="4" bestFit="1" customWidth="1"/>
    <col min="3615" max="3615" width="3.140625" bestFit="1" customWidth="1"/>
    <col min="3616" max="3616" width="2.85546875" bestFit="1" customWidth="1"/>
    <col min="3617" max="3617" width="3.7109375" bestFit="1" customWidth="1"/>
    <col min="3618" max="3618" width="3.140625" bestFit="1" customWidth="1"/>
    <col min="3619" max="3619" width="2.85546875" bestFit="1" customWidth="1"/>
    <col min="3620" max="3620" width="4" bestFit="1" customWidth="1"/>
    <col min="3621" max="3621" width="3.140625" bestFit="1" customWidth="1"/>
    <col min="3622" max="3622" width="2.85546875" bestFit="1" customWidth="1"/>
    <col min="3623" max="3623" width="7.5703125" bestFit="1" customWidth="1"/>
    <col min="3624" max="3624" width="7" bestFit="1" customWidth="1"/>
    <col min="3837" max="3837" width="41.7109375" customWidth="1"/>
    <col min="3838" max="3838" width="13.5703125" bestFit="1" customWidth="1"/>
    <col min="3839" max="3839" width="16" bestFit="1" customWidth="1"/>
    <col min="3840" max="3840" width="6.28515625" customWidth="1"/>
    <col min="3841" max="3841" width="4.5703125" customWidth="1"/>
    <col min="3842" max="3842" width="4.85546875" customWidth="1"/>
    <col min="3843" max="3843" width="5" customWidth="1"/>
    <col min="3844" max="3844" width="3.140625" bestFit="1" customWidth="1"/>
    <col min="3845" max="3845" width="2.85546875" bestFit="1" customWidth="1"/>
    <col min="3846" max="3846" width="4" bestFit="1" customWidth="1"/>
    <col min="3847" max="3847" width="3.140625" bestFit="1" customWidth="1"/>
    <col min="3848" max="3848" width="2.85546875" bestFit="1" customWidth="1"/>
    <col min="3849" max="3849" width="3.7109375" customWidth="1"/>
    <col min="3850" max="3850" width="3.140625" bestFit="1" customWidth="1"/>
    <col min="3851" max="3851" width="2.85546875" bestFit="1" customWidth="1"/>
    <col min="3852" max="3852" width="4" bestFit="1" customWidth="1"/>
    <col min="3853" max="3853" width="3.140625" bestFit="1" customWidth="1"/>
    <col min="3854" max="3854" width="2.85546875" bestFit="1" customWidth="1"/>
    <col min="3855" max="3855" width="4" bestFit="1" customWidth="1"/>
    <col min="3856" max="3856" width="3.7109375" customWidth="1"/>
    <col min="3857" max="3857" width="2.85546875" bestFit="1" customWidth="1"/>
    <col min="3858" max="3858" width="4" bestFit="1" customWidth="1"/>
    <col min="3859" max="3859" width="3.140625" bestFit="1" customWidth="1"/>
    <col min="3860" max="3860" width="2.85546875" bestFit="1" customWidth="1"/>
    <col min="3861" max="3861" width="4" bestFit="1" customWidth="1"/>
    <col min="3862" max="3862" width="3.140625" bestFit="1" customWidth="1"/>
    <col min="3863" max="3863" width="2.85546875" bestFit="1" customWidth="1"/>
    <col min="3864" max="3864" width="4" bestFit="1" customWidth="1"/>
    <col min="3865" max="3865" width="3.140625" bestFit="1" customWidth="1"/>
    <col min="3866" max="3866" width="2.85546875" bestFit="1" customWidth="1"/>
    <col min="3867" max="3867" width="4" bestFit="1" customWidth="1"/>
    <col min="3868" max="3868" width="3.140625" bestFit="1" customWidth="1"/>
    <col min="3869" max="3869" width="2.85546875" bestFit="1" customWidth="1"/>
    <col min="3870" max="3870" width="4" bestFit="1" customWidth="1"/>
    <col min="3871" max="3871" width="3.140625" bestFit="1" customWidth="1"/>
    <col min="3872" max="3872" width="2.85546875" bestFit="1" customWidth="1"/>
    <col min="3873" max="3873" width="3.7109375" bestFit="1" customWidth="1"/>
    <col min="3874" max="3874" width="3.140625" bestFit="1" customWidth="1"/>
    <col min="3875" max="3875" width="2.85546875" bestFit="1" customWidth="1"/>
    <col min="3876" max="3876" width="4" bestFit="1" customWidth="1"/>
    <col min="3877" max="3877" width="3.140625" bestFit="1" customWidth="1"/>
    <col min="3878" max="3878" width="2.85546875" bestFit="1" customWidth="1"/>
    <col min="3879" max="3879" width="7.5703125" bestFit="1" customWidth="1"/>
    <col min="3880" max="3880" width="7" bestFit="1" customWidth="1"/>
    <col min="4093" max="4093" width="41.7109375" customWidth="1"/>
    <col min="4094" max="4094" width="13.5703125" bestFit="1" customWidth="1"/>
    <col min="4095" max="4095" width="16" bestFit="1" customWidth="1"/>
    <col min="4096" max="4096" width="6.28515625" customWidth="1"/>
    <col min="4097" max="4097" width="4.5703125" customWidth="1"/>
    <col min="4098" max="4098" width="4.85546875" customWidth="1"/>
    <col min="4099" max="4099" width="5" customWidth="1"/>
    <col min="4100" max="4100" width="3.140625" bestFit="1" customWidth="1"/>
    <col min="4101" max="4101" width="2.85546875" bestFit="1" customWidth="1"/>
    <col min="4102" max="4102" width="4" bestFit="1" customWidth="1"/>
    <col min="4103" max="4103" width="3.140625" bestFit="1" customWidth="1"/>
    <col min="4104" max="4104" width="2.85546875" bestFit="1" customWidth="1"/>
    <col min="4105" max="4105" width="3.7109375" customWidth="1"/>
    <col min="4106" max="4106" width="3.140625" bestFit="1" customWidth="1"/>
    <col min="4107" max="4107" width="2.85546875" bestFit="1" customWidth="1"/>
    <col min="4108" max="4108" width="4" bestFit="1" customWidth="1"/>
    <col min="4109" max="4109" width="3.140625" bestFit="1" customWidth="1"/>
    <col min="4110" max="4110" width="2.85546875" bestFit="1" customWidth="1"/>
    <col min="4111" max="4111" width="4" bestFit="1" customWidth="1"/>
    <col min="4112" max="4112" width="3.7109375" customWidth="1"/>
    <col min="4113" max="4113" width="2.85546875" bestFit="1" customWidth="1"/>
    <col min="4114" max="4114" width="4" bestFit="1" customWidth="1"/>
    <col min="4115" max="4115" width="3.140625" bestFit="1" customWidth="1"/>
    <col min="4116" max="4116" width="2.85546875" bestFit="1" customWidth="1"/>
    <col min="4117" max="4117" width="4" bestFit="1" customWidth="1"/>
    <col min="4118" max="4118" width="3.140625" bestFit="1" customWidth="1"/>
    <col min="4119" max="4119" width="2.85546875" bestFit="1" customWidth="1"/>
    <col min="4120" max="4120" width="4" bestFit="1" customWidth="1"/>
    <col min="4121" max="4121" width="3.140625" bestFit="1" customWidth="1"/>
    <col min="4122" max="4122" width="2.85546875" bestFit="1" customWidth="1"/>
    <col min="4123" max="4123" width="4" bestFit="1" customWidth="1"/>
    <col min="4124" max="4124" width="3.140625" bestFit="1" customWidth="1"/>
    <col min="4125" max="4125" width="2.85546875" bestFit="1" customWidth="1"/>
    <col min="4126" max="4126" width="4" bestFit="1" customWidth="1"/>
    <col min="4127" max="4127" width="3.140625" bestFit="1" customWidth="1"/>
    <col min="4128" max="4128" width="2.85546875" bestFit="1" customWidth="1"/>
    <col min="4129" max="4129" width="3.7109375" bestFit="1" customWidth="1"/>
    <col min="4130" max="4130" width="3.140625" bestFit="1" customWidth="1"/>
    <col min="4131" max="4131" width="2.85546875" bestFit="1" customWidth="1"/>
    <col min="4132" max="4132" width="4" bestFit="1" customWidth="1"/>
    <col min="4133" max="4133" width="3.140625" bestFit="1" customWidth="1"/>
    <col min="4134" max="4134" width="2.85546875" bestFit="1" customWidth="1"/>
    <col min="4135" max="4135" width="7.5703125" bestFit="1" customWidth="1"/>
    <col min="4136" max="4136" width="7" bestFit="1" customWidth="1"/>
    <col min="4349" max="4349" width="41.7109375" customWidth="1"/>
    <col min="4350" max="4350" width="13.5703125" bestFit="1" customWidth="1"/>
    <col min="4351" max="4351" width="16" bestFit="1" customWidth="1"/>
    <col min="4352" max="4352" width="6.28515625" customWidth="1"/>
    <col min="4353" max="4353" width="4.5703125" customWidth="1"/>
    <col min="4354" max="4354" width="4.85546875" customWidth="1"/>
    <col min="4355" max="4355" width="5" customWidth="1"/>
    <col min="4356" max="4356" width="3.140625" bestFit="1" customWidth="1"/>
    <col min="4357" max="4357" width="2.85546875" bestFit="1" customWidth="1"/>
    <col min="4358" max="4358" width="4" bestFit="1" customWidth="1"/>
    <col min="4359" max="4359" width="3.140625" bestFit="1" customWidth="1"/>
    <col min="4360" max="4360" width="2.85546875" bestFit="1" customWidth="1"/>
    <col min="4361" max="4361" width="3.7109375" customWidth="1"/>
    <col min="4362" max="4362" width="3.140625" bestFit="1" customWidth="1"/>
    <col min="4363" max="4363" width="2.85546875" bestFit="1" customWidth="1"/>
    <col min="4364" max="4364" width="4" bestFit="1" customWidth="1"/>
    <col min="4365" max="4365" width="3.140625" bestFit="1" customWidth="1"/>
    <col min="4366" max="4366" width="2.85546875" bestFit="1" customWidth="1"/>
    <col min="4367" max="4367" width="4" bestFit="1" customWidth="1"/>
    <col min="4368" max="4368" width="3.7109375" customWidth="1"/>
    <col min="4369" max="4369" width="2.85546875" bestFit="1" customWidth="1"/>
    <col min="4370" max="4370" width="4" bestFit="1" customWidth="1"/>
    <col min="4371" max="4371" width="3.140625" bestFit="1" customWidth="1"/>
    <col min="4372" max="4372" width="2.85546875" bestFit="1" customWidth="1"/>
    <col min="4373" max="4373" width="4" bestFit="1" customWidth="1"/>
    <col min="4374" max="4374" width="3.140625" bestFit="1" customWidth="1"/>
    <col min="4375" max="4375" width="2.85546875" bestFit="1" customWidth="1"/>
    <col min="4376" max="4376" width="4" bestFit="1" customWidth="1"/>
    <col min="4377" max="4377" width="3.140625" bestFit="1" customWidth="1"/>
    <col min="4378" max="4378" width="2.85546875" bestFit="1" customWidth="1"/>
    <col min="4379" max="4379" width="4" bestFit="1" customWidth="1"/>
    <col min="4380" max="4380" width="3.140625" bestFit="1" customWidth="1"/>
    <col min="4381" max="4381" width="2.85546875" bestFit="1" customWidth="1"/>
    <col min="4382" max="4382" width="4" bestFit="1" customWidth="1"/>
    <col min="4383" max="4383" width="3.140625" bestFit="1" customWidth="1"/>
    <col min="4384" max="4384" width="2.85546875" bestFit="1" customWidth="1"/>
    <col min="4385" max="4385" width="3.7109375" bestFit="1" customWidth="1"/>
    <col min="4386" max="4386" width="3.140625" bestFit="1" customWidth="1"/>
    <col min="4387" max="4387" width="2.85546875" bestFit="1" customWidth="1"/>
    <col min="4388" max="4388" width="4" bestFit="1" customWidth="1"/>
    <col min="4389" max="4389" width="3.140625" bestFit="1" customWidth="1"/>
    <col min="4390" max="4390" width="2.85546875" bestFit="1" customWidth="1"/>
    <col min="4391" max="4391" width="7.5703125" bestFit="1" customWidth="1"/>
    <col min="4392" max="4392" width="7" bestFit="1" customWidth="1"/>
    <col min="4605" max="4605" width="41.7109375" customWidth="1"/>
    <col min="4606" max="4606" width="13.5703125" bestFit="1" customWidth="1"/>
    <col min="4607" max="4607" width="16" bestFit="1" customWidth="1"/>
    <col min="4608" max="4608" width="6.28515625" customWidth="1"/>
    <col min="4609" max="4609" width="4.5703125" customWidth="1"/>
    <col min="4610" max="4610" width="4.85546875" customWidth="1"/>
    <col min="4611" max="4611" width="5" customWidth="1"/>
    <col min="4612" max="4612" width="3.140625" bestFit="1" customWidth="1"/>
    <col min="4613" max="4613" width="2.85546875" bestFit="1" customWidth="1"/>
    <col min="4614" max="4614" width="4" bestFit="1" customWidth="1"/>
    <col min="4615" max="4615" width="3.140625" bestFit="1" customWidth="1"/>
    <col min="4616" max="4616" width="2.85546875" bestFit="1" customWidth="1"/>
    <col min="4617" max="4617" width="3.7109375" customWidth="1"/>
    <col min="4618" max="4618" width="3.140625" bestFit="1" customWidth="1"/>
    <col min="4619" max="4619" width="2.85546875" bestFit="1" customWidth="1"/>
    <col min="4620" max="4620" width="4" bestFit="1" customWidth="1"/>
    <col min="4621" max="4621" width="3.140625" bestFit="1" customWidth="1"/>
    <col min="4622" max="4622" width="2.85546875" bestFit="1" customWidth="1"/>
    <col min="4623" max="4623" width="4" bestFit="1" customWidth="1"/>
    <col min="4624" max="4624" width="3.7109375" customWidth="1"/>
    <col min="4625" max="4625" width="2.85546875" bestFit="1" customWidth="1"/>
    <col min="4626" max="4626" width="4" bestFit="1" customWidth="1"/>
    <col min="4627" max="4627" width="3.140625" bestFit="1" customWidth="1"/>
    <col min="4628" max="4628" width="2.85546875" bestFit="1" customWidth="1"/>
    <col min="4629" max="4629" width="4" bestFit="1" customWidth="1"/>
    <col min="4630" max="4630" width="3.140625" bestFit="1" customWidth="1"/>
    <col min="4631" max="4631" width="2.85546875" bestFit="1" customWidth="1"/>
    <col min="4632" max="4632" width="4" bestFit="1" customWidth="1"/>
    <col min="4633" max="4633" width="3.140625" bestFit="1" customWidth="1"/>
    <col min="4634" max="4634" width="2.85546875" bestFit="1" customWidth="1"/>
    <col min="4635" max="4635" width="4" bestFit="1" customWidth="1"/>
    <col min="4636" max="4636" width="3.140625" bestFit="1" customWidth="1"/>
    <col min="4637" max="4637" width="2.85546875" bestFit="1" customWidth="1"/>
    <col min="4638" max="4638" width="4" bestFit="1" customWidth="1"/>
    <col min="4639" max="4639" width="3.140625" bestFit="1" customWidth="1"/>
    <col min="4640" max="4640" width="2.85546875" bestFit="1" customWidth="1"/>
    <col min="4641" max="4641" width="3.7109375" bestFit="1" customWidth="1"/>
    <col min="4642" max="4642" width="3.140625" bestFit="1" customWidth="1"/>
    <col min="4643" max="4643" width="2.85546875" bestFit="1" customWidth="1"/>
    <col min="4644" max="4644" width="4" bestFit="1" customWidth="1"/>
    <col min="4645" max="4645" width="3.140625" bestFit="1" customWidth="1"/>
    <col min="4646" max="4646" width="2.85546875" bestFit="1" customWidth="1"/>
    <col min="4647" max="4647" width="7.5703125" bestFit="1" customWidth="1"/>
    <col min="4648" max="4648" width="7" bestFit="1" customWidth="1"/>
    <col min="4861" max="4861" width="41.7109375" customWidth="1"/>
    <col min="4862" max="4862" width="13.5703125" bestFit="1" customWidth="1"/>
    <col min="4863" max="4863" width="16" bestFit="1" customWidth="1"/>
    <col min="4864" max="4864" width="6.28515625" customWidth="1"/>
    <col min="4865" max="4865" width="4.5703125" customWidth="1"/>
    <col min="4866" max="4866" width="4.85546875" customWidth="1"/>
    <col min="4867" max="4867" width="5" customWidth="1"/>
    <col min="4868" max="4868" width="3.140625" bestFit="1" customWidth="1"/>
    <col min="4869" max="4869" width="2.85546875" bestFit="1" customWidth="1"/>
    <col min="4870" max="4870" width="4" bestFit="1" customWidth="1"/>
    <col min="4871" max="4871" width="3.140625" bestFit="1" customWidth="1"/>
    <col min="4872" max="4872" width="2.85546875" bestFit="1" customWidth="1"/>
    <col min="4873" max="4873" width="3.7109375" customWidth="1"/>
    <col min="4874" max="4874" width="3.140625" bestFit="1" customWidth="1"/>
    <col min="4875" max="4875" width="2.85546875" bestFit="1" customWidth="1"/>
    <col min="4876" max="4876" width="4" bestFit="1" customWidth="1"/>
    <col min="4877" max="4877" width="3.140625" bestFit="1" customWidth="1"/>
    <col min="4878" max="4878" width="2.85546875" bestFit="1" customWidth="1"/>
    <col min="4879" max="4879" width="4" bestFit="1" customWidth="1"/>
    <col min="4880" max="4880" width="3.7109375" customWidth="1"/>
    <col min="4881" max="4881" width="2.85546875" bestFit="1" customWidth="1"/>
    <col min="4882" max="4882" width="4" bestFit="1" customWidth="1"/>
    <col min="4883" max="4883" width="3.140625" bestFit="1" customWidth="1"/>
    <col min="4884" max="4884" width="2.85546875" bestFit="1" customWidth="1"/>
    <col min="4885" max="4885" width="4" bestFit="1" customWidth="1"/>
    <col min="4886" max="4886" width="3.140625" bestFit="1" customWidth="1"/>
    <col min="4887" max="4887" width="2.85546875" bestFit="1" customWidth="1"/>
    <col min="4888" max="4888" width="4" bestFit="1" customWidth="1"/>
    <col min="4889" max="4889" width="3.140625" bestFit="1" customWidth="1"/>
    <col min="4890" max="4890" width="2.85546875" bestFit="1" customWidth="1"/>
    <col min="4891" max="4891" width="4" bestFit="1" customWidth="1"/>
    <col min="4892" max="4892" width="3.140625" bestFit="1" customWidth="1"/>
    <col min="4893" max="4893" width="2.85546875" bestFit="1" customWidth="1"/>
    <col min="4894" max="4894" width="4" bestFit="1" customWidth="1"/>
    <col min="4895" max="4895" width="3.140625" bestFit="1" customWidth="1"/>
    <col min="4896" max="4896" width="2.85546875" bestFit="1" customWidth="1"/>
    <col min="4897" max="4897" width="3.7109375" bestFit="1" customWidth="1"/>
    <col min="4898" max="4898" width="3.140625" bestFit="1" customWidth="1"/>
    <col min="4899" max="4899" width="2.85546875" bestFit="1" customWidth="1"/>
    <col min="4900" max="4900" width="4" bestFit="1" customWidth="1"/>
    <col min="4901" max="4901" width="3.140625" bestFit="1" customWidth="1"/>
    <col min="4902" max="4902" width="2.85546875" bestFit="1" customWidth="1"/>
    <col min="4903" max="4903" width="7.5703125" bestFit="1" customWidth="1"/>
    <col min="4904" max="4904" width="7" bestFit="1" customWidth="1"/>
    <col min="5117" max="5117" width="41.7109375" customWidth="1"/>
    <col min="5118" max="5118" width="13.5703125" bestFit="1" customWidth="1"/>
    <col min="5119" max="5119" width="16" bestFit="1" customWidth="1"/>
    <col min="5120" max="5120" width="6.28515625" customWidth="1"/>
    <col min="5121" max="5121" width="4.5703125" customWidth="1"/>
    <col min="5122" max="5122" width="4.85546875" customWidth="1"/>
    <col min="5123" max="5123" width="5" customWidth="1"/>
    <col min="5124" max="5124" width="3.140625" bestFit="1" customWidth="1"/>
    <col min="5125" max="5125" width="2.85546875" bestFit="1" customWidth="1"/>
    <col min="5126" max="5126" width="4" bestFit="1" customWidth="1"/>
    <col min="5127" max="5127" width="3.140625" bestFit="1" customWidth="1"/>
    <col min="5128" max="5128" width="2.85546875" bestFit="1" customWidth="1"/>
    <col min="5129" max="5129" width="3.7109375" customWidth="1"/>
    <col min="5130" max="5130" width="3.140625" bestFit="1" customWidth="1"/>
    <col min="5131" max="5131" width="2.85546875" bestFit="1" customWidth="1"/>
    <col min="5132" max="5132" width="4" bestFit="1" customWidth="1"/>
    <col min="5133" max="5133" width="3.140625" bestFit="1" customWidth="1"/>
    <col min="5134" max="5134" width="2.85546875" bestFit="1" customWidth="1"/>
    <col min="5135" max="5135" width="4" bestFit="1" customWidth="1"/>
    <col min="5136" max="5136" width="3.7109375" customWidth="1"/>
    <col min="5137" max="5137" width="2.85546875" bestFit="1" customWidth="1"/>
    <col min="5138" max="5138" width="4" bestFit="1" customWidth="1"/>
    <col min="5139" max="5139" width="3.140625" bestFit="1" customWidth="1"/>
    <col min="5140" max="5140" width="2.85546875" bestFit="1" customWidth="1"/>
    <col min="5141" max="5141" width="4" bestFit="1" customWidth="1"/>
    <col min="5142" max="5142" width="3.140625" bestFit="1" customWidth="1"/>
    <col min="5143" max="5143" width="2.85546875" bestFit="1" customWidth="1"/>
    <col min="5144" max="5144" width="4" bestFit="1" customWidth="1"/>
    <col min="5145" max="5145" width="3.140625" bestFit="1" customWidth="1"/>
    <col min="5146" max="5146" width="2.85546875" bestFit="1" customWidth="1"/>
    <col min="5147" max="5147" width="4" bestFit="1" customWidth="1"/>
    <col min="5148" max="5148" width="3.140625" bestFit="1" customWidth="1"/>
    <col min="5149" max="5149" width="2.85546875" bestFit="1" customWidth="1"/>
    <col min="5150" max="5150" width="4" bestFit="1" customWidth="1"/>
    <col min="5151" max="5151" width="3.140625" bestFit="1" customWidth="1"/>
    <col min="5152" max="5152" width="2.85546875" bestFit="1" customWidth="1"/>
    <col min="5153" max="5153" width="3.7109375" bestFit="1" customWidth="1"/>
    <col min="5154" max="5154" width="3.140625" bestFit="1" customWidth="1"/>
    <col min="5155" max="5155" width="2.85546875" bestFit="1" customWidth="1"/>
    <col min="5156" max="5156" width="4" bestFit="1" customWidth="1"/>
    <col min="5157" max="5157" width="3.140625" bestFit="1" customWidth="1"/>
    <col min="5158" max="5158" width="2.85546875" bestFit="1" customWidth="1"/>
    <col min="5159" max="5159" width="7.5703125" bestFit="1" customWidth="1"/>
    <col min="5160" max="5160" width="7" bestFit="1" customWidth="1"/>
    <col min="5373" max="5373" width="41.7109375" customWidth="1"/>
    <col min="5374" max="5374" width="13.5703125" bestFit="1" customWidth="1"/>
    <col min="5375" max="5375" width="16" bestFit="1" customWidth="1"/>
    <col min="5376" max="5376" width="6.28515625" customWidth="1"/>
    <col min="5377" max="5377" width="4.5703125" customWidth="1"/>
    <col min="5378" max="5378" width="4.85546875" customWidth="1"/>
    <col min="5379" max="5379" width="5" customWidth="1"/>
    <col min="5380" max="5380" width="3.140625" bestFit="1" customWidth="1"/>
    <col min="5381" max="5381" width="2.85546875" bestFit="1" customWidth="1"/>
    <col min="5382" max="5382" width="4" bestFit="1" customWidth="1"/>
    <col min="5383" max="5383" width="3.140625" bestFit="1" customWidth="1"/>
    <col min="5384" max="5384" width="2.85546875" bestFit="1" customWidth="1"/>
    <col min="5385" max="5385" width="3.7109375" customWidth="1"/>
    <col min="5386" max="5386" width="3.140625" bestFit="1" customWidth="1"/>
    <col min="5387" max="5387" width="2.85546875" bestFit="1" customWidth="1"/>
    <col min="5388" max="5388" width="4" bestFit="1" customWidth="1"/>
    <col min="5389" max="5389" width="3.140625" bestFit="1" customWidth="1"/>
    <col min="5390" max="5390" width="2.85546875" bestFit="1" customWidth="1"/>
    <col min="5391" max="5391" width="4" bestFit="1" customWidth="1"/>
    <col min="5392" max="5392" width="3.7109375" customWidth="1"/>
    <col min="5393" max="5393" width="2.85546875" bestFit="1" customWidth="1"/>
    <col min="5394" max="5394" width="4" bestFit="1" customWidth="1"/>
    <col min="5395" max="5395" width="3.140625" bestFit="1" customWidth="1"/>
    <col min="5396" max="5396" width="2.85546875" bestFit="1" customWidth="1"/>
    <col min="5397" max="5397" width="4" bestFit="1" customWidth="1"/>
    <col min="5398" max="5398" width="3.140625" bestFit="1" customWidth="1"/>
    <col min="5399" max="5399" width="2.85546875" bestFit="1" customWidth="1"/>
    <col min="5400" max="5400" width="4" bestFit="1" customWidth="1"/>
    <col min="5401" max="5401" width="3.140625" bestFit="1" customWidth="1"/>
    <col min="5402" max="5402" width="2.85546875" bestFit="1" customWidth="1"/>
    <col min="5403" max="5403" width="4" bestFit="1" customWidth="1"/>
    <col min="5404" max="5404" width="3.140625" bestFit="1" customWidth="1"/>
    <col min="5405" max="5405" width="2.85546875" bestFit="1" customWidth="1"/>
    <col min="5406" max="5406" width="4" bestFit="1" customWidth="1"/>
    <col min="5407" max="5407" width="3.140625" bestFit="1" customWidth="1"/>
    <col min="5408" max="5408" width="2.85546875" bestFit="1" customWidth="1"/>
    <col min="5409" max="5409" width="3.7109375" bestFit="1" customWidth="1"/>
    <col min="5410" max="5410" width="3.140625" bestFit="1" customWidth="1"/>
    <col min="5411" max="5411" width="2.85546875" bestFit="1" customWidth="1"/>
    <col min="5412" max="5412" width="4" bestFit="1" customWidth="1"/>
    <col min="5413" max="5413" width="3.140625" bestFit="1" customWidth="1"/>
    <col min="5414" max="5414" width="2.85546875" bestFit="1" customWidth="1"/>
    <col min="5415" max="5415" width="7.5703125" bestFit="1" customWidth="1"/>
    <col min="5416" max="5416" width="7" bestFit="1" customWidth="1"/>
    <col min="5629" max="5629" width="41.7109375" customWidth="1"/>
    <col min="5630" max="5630" width="13.5703125" bestFit="1" customWidth="1"/>
    <col min="5631" max="5631" width="16" bestFit="1" customWidth="1"/>
    <col min="5632" max="5632" width="6.28515625" customWidth="1"/>
    <col min="5633" max="5633" width="4.5703125" customWidth="1"/>
    <col min="5634" max="5634" width="4.85546875" customWidth="1"/>
    <col min="5635" max="5635" width="5" customWidth="1"/>
    <col min="5636" max="5636" width="3.140625" bestFit="1" customWidth="1"/>
    <col min="5637" max="5637" width="2.85546875" bestFit="1" customWidth="1"/>
    <col min="5638" max="5638" width="4" bestFit="1" customWidth="1"/>
    <col min="5639" max="5639" width="3.140625" bestFit="1" customWidth="1"/>
    <col min="5640" max="5640" width="2.85546875" bestFit="1" customWidth="1"/>
    <col min="5641" max="5641" width="3.7109375" customWidth="1"/>
    <col min="5642" max="5642" width="3.140625" bestFit="1" customWidth="1"/>
    <col min="5643" max="5643" width="2.85546875" bestFit="1" customWidth="1"/>
    <col min="5644" max="5644" width="4" bestFit="1" customWidth="1"/>
    <col min="5645" max="5645" width="3.140625" bestFit="1" customWidth="1"/>
    <col min="5646" max="5646" width="2.85546875" bestFit="1" customWidth="1"/>
    <col min="5647" max="5647" width="4" bestFit="1" customWidth="1"/>
    <col min="5648" max="5648" width="3.7109375" customWidth="1"/>
    <col min="5649" max="5649" width="2.85546875" bestFit="1" customWidth="1"/>
    <col min="5650" max="5650" width="4" bestFit="1" customWidth="1"/>
    <col min="5651" max="5651" width="3.140625" bestFit="1" customWidth="1"/>
    <col min="5652" max="5652" width="2.85546875" bestFit="1" customWidth="1"/>
    <col min="5653" max="5653" width="4" bestFit="1" customWidth="1"/>
    <col min="5654" max="5654" width="3.140625" bestFit="1" customWidth="1"/>
    <col min="5655" max="5655" width="2.85546875" bestFit="1" customWidth="1"/>
    <col min="5656" max="5656" width="4" bestFit="1" customWidth="1"/>
    <col min="5657" max="5657" width="3.140625" bestFit="1" customWidth="1"/>
    <col min="5658" max="5658" width="2.85546875" bestFit="1" customWidth="1"/>
    <col min="5659" max="5659" width="4" bestFit="1" customWidth="1"/>
    <col min="5660" max="5660" width="3.140625" bestFit="1" customWidth="1"/>
    <col min="5661" max="5661" width="2.85546875" bestFit="1" customWidth="1"/>
    <col min="5662" max="5662" width="4" bestFit="1" customWidth="1"/>
    <col min="5663" max="5663" width="3.140625" bestFit="1" customWidth="1"/>
    <col min="5664" max="5664" width="2.85546875" bestFit="1" customWidth="1"/>
    <col min="5665" max="5665" width="3.7109375" bestFit="1" customWidth="1"/>
    <col min="5666" max="5666" width="3.140625" bestFit="1" customWidth="1"/>
    <col min="5667" max="5667" width="2.85546875" bestFit="1" customWidth="1"/>
    <col min="5668" max="5668" width="4" bestFit="1" customWidth="1"/>
    <col min="5669" max="5669" width="3.140625" bestFit="1" customWidth="1"/>
    <col min="5670" max="5670" width="2.85546875" bestFit="1" customWidth="1"/>
    <col min="5671" max="5671" width="7.5703125" bestFit="1" customWidth="1"/>
    <col min="5672" max="5672" width="7" bestFit="1" customWidth="1"/>
    <col min="5885" max="5885" width="41.7109375" customWidth="1"/>
    <col min="5886" max="5886" width="13.5703125" bestFit="1" customWidth="1"/>
    <col min="5887" max="5887" width="16" bestFit="1" customWidth="1"/>
    <col min="5888" max="5888" width="6.28515625" customWidth="1"/>
    <col min="5889" max="5889" width="4.5703125" customWidth="1"/>
    <col min="5890" max="5890" width="4.85546875" customWidth="1"/>
    <col min="5891" max="5891" width="5" customWidth="1"/>
    <col min="5892" max="5892" width="3.140625" bestFit="1" customWidth="1"/>
    <col min="5893" max="5893" width="2.85546875" bestFit="1" customWidth="1"/>
    <col min="5894" max="5894" width="4" bestFit="1" customWidth="1"/>
    <col min="5895" max="5895" width="3.140625" bestFit="1" customWidth="1"/>
    <col min="5896" max="5896" width="2.85546875" bestFit="1" customWidth="1"/>
    <col min="5897" max="5897" width="3.7109375" customWidth="1"/>
    <col min="5898" max="5898" width="3.140625" bestFit="1" customWidth="1"/>
    <col min="5899" max="5899" width="2.85546875" bestFit="1" customWidth="1"/>
    <col min="5900" max="5900" width="4" bestFit="1" customWidth="1"/>
    <col min="5901" max="5901" width="3.140625" bestFit="1" customWidth="1"/>
    <col min="5902" max="5902" width="2.85546875" bestFit="1" customWidth="1"/>
    <col min="5903" max="5903" width="4" bestFit="1" customWidth="1"/>
    <col min="5904" max="5904" width="3.7109375" customWidth="1"/>
    <col min="5905" max="5905" width="2.85546875" bestFit="1" customWidth="1"/>
    <col min="5906" max="5906" width="4" bestFit="1" customWidth="1"/>
    <col min="5907" max="5907" width="3.140625" bestFit="1" customWidth="1"/>
    <col min="5908" max="5908" width="2.85546875" bestFit="1" customWidth="1"/>
    <col min="5909" max="5909" width="4" bestFit="1" customWidth="1"/>
    <col min="5910" max="5910" width="3.140625" bestFit="1" customWidth="1"/>
    <col min="5911" max="5911" width="2.85546875" bestFit="1" customWidth="1"/>
    <col min="5912" max="5912" width="4" bestFit="1" customWidth="1"/>
    <col min="5913" max="5913" width="3.140625" bestFit="1" customWidth="1"/>
    <col min="5914" max="5914" width="2.85546875" bestFit="1" customWidth="1"/>
    <col min="5915" max="5915" width="4" bestFit="1" customWidth="1"/>
    <col min="5916" max="5916" width="3.140625" bestFit="1" customWidth="1"/>
    <col min="5917" max="5917" width="2.85546875" bestFit="1" customWidth="1"/>
    <col min="5918" max="5918" width="4" bestFit="1" customWidth="1"/>
    <col min="5919" max="5919" width="3.140625" bestFit="1" customWidth="1"/>
    <col min="5920" max="5920" width="2.85546875" bestFit="1" customWidth="1"/>
    <col min="5921" max="5921" width="3.7109375" bestFit="1" customWidth="1"/>
    <col min="5922" max="5922" width="3.140625" bestFit="1" customWidth="1"/>
    <col min="5923" max="5923" width="2.85546875" bestFit="1" customWidth="1"/>
    <col min="5924" max="5924" width="4" bestFit="1" customWidth="1"/>
    <col min="5925" max="5925" width="3.140625" bestFit="1" customWidth="1"/>
    <col min="5926" max="5926" width="2.85546875" bestFit="1" customWidth="1"/>
    <col min="5927" max="5927" width="7.5703125" bestFit="1" customWidth="1"/>
    <col min="5928" max="5928" width="7" bestFit="1" customWidth="1"/>
    <col min="6141" max="6141" width="41.7109375" customWidth="1"/>
    <col min="6142" max="6142" width="13.5703125" bestFit="1" customWidth="1"/>
    <col min="6143" max="6143" width="16" bestFit="1" customWidth="1"/>
    <col min="6144" max="6144" width="6.28515625" customWidth="1"/>
    <col min="6145" max="6145" width="4.5703125" customWidth="1"/>
    <col min="6146" max="6146" width="4.85546875" customWidth="1"/>
    <col min="6147" max="6147" width="5" customWidth="1"/>
    <col min="6148" max="6148" width="3.140625" bestFit="1" customWidth="1"/>
    <col min="6149" max="6149" width="2.85546875" bestFit="1" customWidth="1"/>
    <col min="6150" max="6150" width="4" bestFit="1" customWidth="1"/>
    <col min="6151" max="6151" width="3.140625" bestFit="1" customWidth="1"/>
    <col min="6152" max="6152" width="2.85546875" bestFit="1" customWidth="1"/>
    <col min="6153" max="6153" width="3.7109375" customWidth="1"/>
    <col min="6154" max="6154" width="3.140625" bestFit="1" customWidth="1"/>
    <col min="6155" max="6155" width="2.85546875" bestFit="1" customWidth="1"/>
    <col min="6156" max="6156" width="4" bestFit="1" customWidth="1"/>
    <col min="6157" max="6157" width="3.140625" bestFit="1" customWidth="1"/>
    <col min="6158" max="6158" width="2.85546875" bestFit="1" customWidth="1"/>
    <col min="6159" max="6159" width="4" bestFit="1" customWidth="1"/>
    <col min="6160" max="6160" width="3.7109375" customWidth="1"/>
    <col min="6161" max="6161" width="2.85546875" bestFit="1" customWidth="1"/>
    <col min="6162" max="6162" width="4" bestFit="1" customWidth="1"/>
    <col min="6163" max="6163" width="3.140625" bestFit="1" customWidth="1"/>
    <col min="6164" max="6164" width="2.85546875" bestFit="1" customWidth="1"/>
    <col min="6165" max="6165" width="4" bestFit="1" customWidth="1"/>
    <col min="6166" max="6166" width="3.140625" bestFit="1" customWidth="1"/>
    <col min="6167" max="6167" width="2.85546875" bestFit="1" customWidth="1"/>
    <col min="6168" max="6168" width="4" bestFit="1" customWidth="1"/>
    <col min="6169" max="6169" width="3.140625" bestFit="1" customWidth="1"/>
    <col min="6170" max="6170" width="2.85546875" bestFit="1" customWidth="1"/>
    <col min="6171" max="6171" width="4" bestFit="1" customWidth="1"/>
    <col min="6172" max="6172" width="3.140625" bestFit="1" customWidth="1"/>
    <col min="6173" max="6173" width="2.85546875" bestFit="1" customWidth="1"/>
    <col min="6174" max="6174" width="4" bestFit="1" customWidth="1"/>
    <col min="6175" max="6175" width="3.140625" bestFit="1" customWidth="1"/>
    <col min="6176" max="6176" width="2.85546875" bestFit="1" customWidth="1"/>
    <col min="6177" max="6177" width="3.7109375" bestFit="1" customWidth="1"/>
    <col min="6178" max="6178" width="3.140625" bestFit="1" customWidth="1"/>
    <col min="6179" max="6179" width="2.85546875" bestFit="1" customWidth="1"/>
    <col min="6180" max="6180" width="4" bestFit="1" customWidth="1"/>
    <col min="6181" max="6181" width="3.140625" bestFit="1" customWidth="1"/>
    <col min="6182" max="6182" width="2.85546875" bestFit="1" customWidth="1"/>
    <col min="6183" max="6183" width="7.5703125" bestFit="1" customWidth="1"/>
    <col min="6184" max="6184" width="7" bestFit="1" customWidth="1"/>
    <col min="6397" max="6397" width="41.7109375" customWidth="1"/>
    <col min="6398" max="6398" width="13.5703125" bestFit="1" customWidth="1"/>
    <col min="6399" max="6399" width="16" bestFit="1" customWidth="1"/>
    <col min="6400" max="6400" width="6.28515625" customWidth="1"/>
    <col min="6401" max="6401" width="4.5703125" customWidth="1"/>
    <col min="6402" max="6402" width="4.85546875" customWidth="1"/>
    <col min="6403" max="6403" width="5" customWidth="1"/>
    <col min="6404" max="6404" width="3.140625" bestFit="1" customWidth="1"/>
    <col min="6405" max="6405" width="2.85546875" bestFit="1" customWidth="1"/>
    <col min="6406" max="6406" width="4" bestFit="1" customWidth="1"/>
    <col min="6407" max="6407" width="3.140625" bestFit="1" customWidth="1"/>
    <col min="6408" max="6408" width="2.85546875" bestFit="1" customWidth="1"/>
    <col min="6409" max="6409" width="3.7109375" customWidth="1"/>
    <col min="6410" max="6410" width="3.140625" bestFit="1" customWidth="1"/>
    <col min="6411" max="6411" width="2.85546875" bestFit="1" customWidth="1"/>
    <col min="6412" max="6412" width="4" bestFit="1" customWidth="1"/>
    <col min="6413" max="6413" width="3.140625" bestFit="1" customWidth="1"/>
    <col min="6414" max="6414" width="2.85546875" bestFit="1" customWidth="1"/>
    <col min="6415" max="6415" width="4" bestFit="1" customWidth="1"/>
    <col min="6416" max="6416" width="3.7109375" customWidth="1"/>
    <col min="6417" max="6417" width="2.85546875" bestFit="1" customWidth="1"/>
    <col min="6418" max="6418" width="4" bestFit="1" customWidth="1"/>
    <col min="6419" max="6419" width="3.140625" bestFit="1" customWidth="1"/>
    <col min="6420" max="6420" width="2.85546875" bestFit="1" customWidth="1"/>
    <col min="6421" max="6421" width="4" bestFit="1" customWidth="1"/>
    <col min="6422" max="6422" width="3.140625" bestFit="1" customWidth="1"/>
    <col min="6423" max="6423" width="2.85546875" bestFit="1" customWidth="1"/>
    <col min="6424" max="6424" width="4" bestFit="1" customWidth="1"/>
    <col min="6425" max="6425" width="3.140625" bestFit="1" customWidth="1"/>
    <col min="6426" max="6426" width="2.85546875" bestFit="1" customWidth="1"/>
    <col min="6427" max="6427" width="4" bestFit="1" customWidth="1"/>
    <col min="6428" max="6428" width="3.140625" bestFit="1" customWidth="1"/>
    <col min="6429" max="6429" width="2.85546875" bestFit="1" customWidth="1"/>
    <col min="6430" max="6430" width="4" bestFit="1" customWidth="1"/>
    <col min="6431" max="6431" width="3.140625" bestFit="1" customWidth="1"/>
    <col min="6432" max="6432" width="2.85546875" bestFit="1" customWidth="1"/>
    <col min="6433" max="6433" width="3.7109375" bestFit="1" customWidth="1"/>
    <col min="6434" max="6434" width="3.140625" bestFit="1" customWidth="1"/>
    <col min="6435" max="6435" width="2.85546875" bestFit="1" customWidth="1"/>
    <col min="6436" max="6436" width="4" bestFit="1" customWidth="1"/>
    <col min="6437" max="6437" width="3.140625" bestFit="1" customWidth="1"/>
    <col min="6438" max="6438" width="2.85546875" bestFit="1" customWidth="1"/>
    <col min="6439" max="6439" width="7.5703125" bestFit="1" customWidth="1"/>
    <col min="6440" max="6440" width="7" bestFit="1" customWidth="1"/>
    <col min="6653" max="6653" width="41.7109375" customWidth="1"/>
    <col min="6654" max="6654" width="13.5703125" bestFit="1" customWidth="1"/>
    <col min="6655" max="6655" width="16" bestFit="1" customWidth="1"/>
    <col min="6656" max="6656" width="6.28515625" customWidth="1"/>
    <col min="6657" max="6657" width="4.5703125" customWidth="1"/>
    <col min="6658" max="6658" width="4.85546875" customWidth="1"/>
    <col min="6659" max="6659" width="5" customWidth="1"/>
    <col min="6660" max="6660" width="3.140625" bestFit="1" customWidth="1"/>
    <col min="6661" max="6661" width="2.85546875" bestFit="1" customWidth="1"/>
    <col min="6662" max="6662" width="4" bestFit="1" customWidth="1"/>
    <col min="6663" max="6663" width="3.140625" bestFit="1" customWidth="1"/>
    <col min="6664" max="6664" width="2.85546875" bestFit="1" customWidth="1"/>
    <col min="6665" max="6665" width="3.7109375" customWidth="1"/>
    <col min="6666" max="6666" width="3.140625" bestFit="1" customWidth="1"/>
    <col min="6667" max="6667" width="2.85546875" bestFit="1" customWidth="1"/>
    <col min="6668" max="6668" width="4" bestFit="1" customWidth="1"/>
    <col min="6669" max="6669" width="3.140625" bestFit="1" customWidth="1"/>
    <col min="6670" max="6670" width="2.85546875" bestFit="1" customWidth="1"/>
    <col min="6671" max="6671" width="4" bestFit="1" customWidth="1"/>
    <col min="6672" max="6672" width="3.7109375" customWidth="1"/>
    <col min="6673" max="6673" width="2.85546875" bestFit="1" customWidth="1"/>
    <col min="6674" max="6674" width="4" bestFit="1" customWidth="1"/>
    <col min="6675" max="6675" width="3.140625" bestFit="1" customWidth="1"/>
    <col min="6676" max="6676" width="2.85546875" bestFit="1" customWidth="1"/>
    <col min="6677" max="6677" width="4" bestFit="1" customWidth="1"/>
    <col min="6678" max="6678" width="3.140625" bestFit="1" customWidth="1"/>
    <col min="6679" max="6679" width="2.85546875" bestFit="1" customWidth="1"/>
    <col min="6680" max="6680" width="4" bestFit="1" customWidth="1"/>
    <col min="6681" max="6681" width="3.140625" bestFit="1" customWidth="1"/>
    <col min="6682" max="6682" width="2.85546875" bestFit="1" customWidth="1"/>
    <col min="6683" max="6683" width="4" bestFit="1" customWidth="1"/>
    <col min="6684" max="6684" width="3.140625" bestFit="1" customWidth="1"/>
    <col min="6685" max="6685" width="2.85546875" bestFit="1" customWidth="1"/>
    <col min="6686" max="6686" width="4" bestFit="1" customWidth="1"/>
    <col min="6687" max="6687" width="3.140625" bestFit="1" customWidth="1"/>
    <col min="6688" max="6688" width="2.85546875" bestFit="1" customWidth="1"/>
    <col min="6689" max="6689" width="3.7109375" bestFit="1" customWidth="1"/>
    <col min="6690" max="6690" width="3.140625" bestFit="1" customWidth="1"/>
    <col min="6691" max="6691" width="2.85546875" bestFit="1" customWidth="1"/>
    <col min="6692" max="6692" width="4" bestFit="1" customWidth="1"/>
    <col min="6693" max="6693" width="3.140625" bestFit="1" customWidth="1"/>
    <col min="6694" max="6694" width="2.85546875" bestFit="1" customWidth="1"/>
    <col min="6695" max="6695" width="7.5703125" bestFit="1" customWidth="1"/>
    <col min="6696" max="6696" width="7" bestFit="1" customWidth="1"/>
    <col min="6909" max="6909" width="41.7109375" customWidth="1"/>
    <col min="6910" max="6910" width="13.5703125" bestFit="1" customWidth="1"/>
    <col min="6911" max="6911" width="16" bestFit="1" customWidth="1"/>
    <col min="6912" max="6912" width="6.28515625" customWidth="1"/>
    <col min="6913" max="6913" width="4.5703125" customWidth="1"/>
    <col min="6914" max="6914" width="4.85546875" customWidth="1"/>
    <col min="6915" max="6915" width="5" customWidth="1"/>
    <col min="6916" max="6916" width="3.140625" bestFit="1" customWidth="1"/>
    <col min="6917" max="6917" width="2.85546875" bestFit="1" customWidth="1"/>
    <col min="6918" max="6918" width="4" bestFit="1" customWidth="1"/>
    <col min="6919" max="6919" width="3.140625" bestFit="1" customWidth="1"/>
    <col min="6920" max="6920" width="2.85546875" bestFit="1" customWidth="1"/>
    <col min="6921" max="6921" width="3.7109375" customWidth="1"/>
    <col min="6922" max="6922" width="3.140625" bestFit="1" customWidth="1"/>
    <col min="6923" max="6923" width="2.85546875" bestFit="1" customWidth="1"/>
    <col min="6924" max="6924" width="4" bestFit="1" customWidth="1"/>
    <col min="6925" max="6925" width="3.140625" bestFit="1" customWidth="1"/>
    <col min="6926" max="6926" width="2.85546875" bestFit="1" customWidth="1"/>
    <col min="6927" max="6927" width="4" bestFit="1" customWidth="1"/>
    <col min="6928" max="6928" width="3.7109375" customWidth="1"/>
    <col min="6929" max="6929" width="2.85546875" bestFit="1" customWidth="1"/>
    <col min="6930" max="6930" width="4" bestFit="1" customWidth="1"/>
    <col min="6931" max="6931" width="3.140625" bestFit="1" customWidth="1"/>
    <col min="6932" max="6932" width="2.85546875" bestFit="1" customWidth="1"/>
    <col min="6933" max="6933" width="4" bestFit="1" customWidth="1"/>
    <col min="6934" max="6934" width="3.140625" bestFit="1" customWidth="1"/>
    <col min="6935" max="6935" width="2.85546875" bestFit="1" customWidth="1"/>
    <col min="6936" max="6936" width="4" bestFit="1" customWidth="1"/>
    <col min="6937" max="6937" width="3.140625" bestFit="1" customWidth="1"/>
    <col min="6938" max="6938" width="2.85546875" bestFit="1" customWidth="1"/>
    <col min="6939" max="6939" width="4" bestFit="1" customWidth="1"/>
    <col min="6940" max="6940" width="3.140625" bestFit="1" customWidth="1"/>
    <col min="6941" max="6941" width="2.85546875" bestFit="1" customWidth="1"/>
    <col min="6942" max="6942" width="4" bestFit="1" customWidth="1"/>
    <col min="6943" max="6943" width="3.140625" bestFit="1" customWidth="1"/>
    <col min="6944" max="6944" width="2.85546875" bestFit="1" customWidth="1"/>
    <col min="6945" max="6945" width="3.7109375" bestFit="1" customWidth="1"/>
    <col min="6946" max="6946" width="3.140625" bestFit="1" customWidth="1"/>
    <col min="6947" max="6947" width="2.85546875" bestFit="1" customWidth="1"/>
    <col min="6948" max="6948" width="4" bestFit="1" customWidth="1"/>
    <col min="6949" max="6949" width="3.140625" bestFit="1" customWidth="1"/>
    <col min="6950" max="6950" width="2.85546875" bestFit="1" customWidth="1"/>
    <col min="6951" max="6951" width="7.5703125" bestFit="1" customWidth="1"/>
    <col min="6952" max="6952" width="7" bestFit="1" customWidth="1"/>
    <col min="7165" max="7165" width="41.7109375" customWidth="1"/>
    <col min="7166" max="7166" width="13.5703125" bestFit="1" customWidth="1"/>
    <col min="7167" max="7167" width="16" bestFit="1" customWidth="1"/>
    <col min="7168" max="7168" width="6.28515625" customWidth="1"/>
    <col min="7169" max="7169" width="4.5703125" customWidth="1"/>
    <col min="7170" max="7170" width="4.85546875" customWidth="1"/>
    <col min="7171" max="7171" width="5" customWidth="1"/>
    <col min="7172" max="7172" width="3.140625" bestFit="1" customWidth="1"/>
    <col min="7173" max="7173" width="2.85546875" bestFit="1" customWidth="1"/>
    <col min="7174" max="7174" width="4" bestFit="1" customWidth="1"/>
    <col min="7175" max="7175" width="3.140625" bestFit="1" customWidth="1"/>
    <col min="7176" max="7176" width="2.85546875" bestFit="1" customWidth="1"/>
    <col min="7177" max="7177" width="3.7109375" customWidth="1"/>
    <col min="7178" max="7178" width="3.140625" bestFit="1" customWidth="1"/>
    <col min="7179" max="7179" width="2.85546875" bestFit="1" customWidth="1"/>
    <col min="7180" max="7180" width="4" bestFit="1" customWidth="1"/>
    <col min="7181" max="7181" width="3.140625" bestFit="1" customWidth="1"/>
    <col min="7182" max="7182" width="2.85546875" bestFit="1" customWidth="1"/>
    <col min="7183" max="7183" width="4" bestFit="1" customWidth="1"/>
    <col min="7184" max="7184" width="3.7109375" customWidth="1"/>
    <col min="7185" max="7185" width="2.85546875" bestFit="1" customWidth="1"/>
    <col min="7186" max="7186" width="4" bestFit="1" customWidth="1"/>
    <col min="7187" max="7187" width="3.140625" bestFit="1" customWidth="1"/>
    <col min="7188" max="7188" width="2.85546875" bestFit="1" customWidth="1"/>
    <col min="7189" max="7189" width="4" bestFit="1" customWidth="1"/>
    <col min="7190" max="7190" width="3.140625" bestFit="1" customWidth="1"/>
    <col min="7191" max="7191" width="2.85546875" bestFit="1" customWidth="1"/>
    <col min="7192" max="7192" width="4" bestFit="1" customWidth="1"/>
    <col min="7193" max="7193" width="3.140625" bestFit="1" customWidth="1"/>
    <col min="7194" max="7194" width="2.85546875" bestFit="1" customWidth="1"/>
    <col min="7195" max="7195" width="4" bestFit="1" customWidth="1"/>
    <col min="7196" max="7196" width="3.140625" bestFit="1" customWidth="1"/>
    <col min="7197" max="7197" width="2.85546875" bestFit="1" customWidth="1"/>
    <col min="7198" max="7198" width="4" bestFit="1" customWidth="1"/>
    <col min="7199" max="7199" width="3.140625" bestFit="1" customWidth="1"/>
    <col min="7200" max="7200" width="2.85546875" bestFit="1" customWidth="1"/>
    <col min="7201" max="7201" width="3.7109375" bestFit="1" customWidth="1"/>
    <col min="7202" max="7202" width="3.140625" bestFit="1" customWidth="1"/>
    <col min="7203" max="7203" width="2.85546875" bestFit="1" customWidth="1"/>
    <col min="7204" max="7204" width="4" bestFit="1" customWidth="1"/>
    <col min="7205" max="7205" width="3.140625" bestFit="1" customWidth="1"/>
    <col min="7206" max="7206" width="2.85546875" bestFit="1" customWidth="1"/>
    <col min="7207" max="7207" width="7.5703125" bestFit="1" customWidth="1"/>
    <col min="7208" max="7208" width="7" bestFit="1" customWidth="1"/>
    <col min="7421" max="7421" width="41.7109375" customWidth="1"/>
    <col min="7422" max="7422" width="13.5703125" bestFit="1" customWidth="1"/>
    <col min="7423" max="7423" width="16" bestFit="1" customWidth="1"/>
    <col min="7424" max="7424" width="6.28515625" customWidth="1"/>
    <col min="7425" max="7425" width="4.5703125" customWidth="1"/>
    <col min="7426" max="7426" width="4.85546875" customWidth="1"/>
    <col min="7427" max="7427" width="5" customWidth="1"/>
    <col min="7428" max="7428" width="3.140625" bestFit="1" customWidth="1"/>
    <col min="7429" max="7429" width="2.85546875" bestFit="1" customWidth="1"/>
    <col min="7430" max="7430" width="4" bestFit="1" customWidth="1"/>
    <col min="7431" max="7431" width="3.140625" bestFit="1" customWidth="1"/>
    <col min="7432" max="7432" width="2.85546875" bestFit="1" customWidth="1"/>
    <col min="7433" max="7433" width="3.7109375" customWidth="1"/>
    <col min="7434" max="7434" width="3.140625" bestFit="1" customWidth="1"/>
    <col min="7435" max="7435" width="2.85546875" bestFit="1" customWidth="1"/>
    <col min="7436" max="7436" width="4" bestFit="1" customWidth="1"/>
    <col min="7437" max="7437" width="3.140625" bestFit="1" customWidth="1"/>
    <col min="7438" max="7438" width="2.85546875" bestFit="1" customWidth="1"/>
    <col min="7439" max="7439" width="4" bestFit="1" customWidth="1"/>
    <col min="7440" max="7440" width="3.7109375" customWidth="1"/>
    <col min="7441" max="7441" width="2.85546875" bestFit="1" customWidth="1"/>
    <col min="7442" max="7442" width="4" bestFit="1" customWidth="1"/>
    <col min="7443" max="7443" width="3.140625" bestFit="1" customWidth="1"/>
    <col min="7444" max="7444" width="2.85546875" bestFit="1" customWidth="1"/>
    <col min="7445" max="7445" width="4" bestFit="1" customWidth="1"/>
    <col min="7446" max="7446" width="3.140625" bestFit="1" customWidth="1"/>
    <col min="7447" max="7447" width="2.85546875" bestFit="1" customWidth="1"/>
    <col min="7448" max="7448" width="4" bestFit="1" customWidth="1"/>
    <col min="7449" max="7449" width="3.140625" bestFit="1" customWidth="1"/>
    <col min="7450" max="7450" width="2.85546875" bestFit="1" customWidth="1"/>
    <col min="7451" max="7451" width="4" bestFit="1" customWidth="1"/>
    <col min="7452" max="7452" width="3.140625" bestFit="1" customWidth="1"/>
    <col min="7453" max="7453" width="2.85546875" bestFit="1" customWidth="1"/>
    <col min="7454" max="7454" width="4" bestFit="1" customWidth="1"/>
    <col min="7455" max="7455" width="3.140625" bestFit="1" customWidth="1"/>
    <col min="7456" max="7456" width="2.85546875" bestFit="1" customWidth="1"/>
    <col min="7457" max="7457" width="3.7109375" bestFit="1" customWidth="1"/>
    <col min="7458" max="7458" width="3.140625" bestFit="1" customWidth="1"/>
    <col min="7459" max="7459" width="2.85546875" bestFit="1" customWidth="1"/>
    <col min="7460" max="7460" width="4" bestFit="1" customWidth="1"/>
    <col min="7461" max="7461" width="3.140625" bestFit="1" customWidth="1"/>
    <col min="7462" max="7462" width="2.85546875" bestFit="1" customWidth="1"/>
    <col min="7463" max="7463" width="7.5703125" bestFit="1" customWidth="1"/>
    <col min="7464" max="7464" width="7" bestFit="1" customWidth="1"/>
    <col min="7677" max="7677" width="41.7109375" customWidth="1"/>
    <col min="7678" max="7678" width="13.5703125" bestFit="1" customWidth="1"/>
    <col min="7679" max="7679" width="16" bestFit="1" customWidth="1"/>
    <col min="7680" max="7680" width="6.28515625" customWidth="1"/>
    <col min="7681" max="7681" width="4.5703125" customWidth="1"/>
    <col min="7682" max="7682" width="4.85546875" customWidth="1"/>
    <col min="7683" max="7683" width="5" customWidth="1"/>
    <col min="7684" max="7684" width="3.140625" bestFit="1" customWidth="1"/>
    <col min="7685" max="7685" width="2.85546875" bestFit="1" customWidth="1"/>
    <col min="7686" max="7686" width="4" bestFit="1" customWidth="1"/>
    <col min="7687" max="7687" width="3.140625" bestFit="1" customWidth="1"/>
    <col min="7688" max="7688" width="2.85546875" bestFit="1" customWidth="1"/>
    <col min="7689" max="7689" width="3.7109375" customWidth="1"/>
    <col min="7690" max="7690" width="3.140625" bestFit="1" customWidth="1"/>
    <col min="7691" max="7691" width="2.85546875" bestFit="1" customWidth="1"/>
    <col min="7692" max="7692" width="4" bestFit="1" customWidth="1"/>
    <col min="7693" max="7693" width="3.140625" bestFit="1" customWidth="1"/>
    <col min="7694" max="7694" width="2.85546875" bestFit="1" customWidth="1"/>
    <col min="7695" max="7695" width="4" bestFit="1" customWidth="1"/>
    <col min="7696" max="7696" width="3.7109375" customWidth="1"/>
    <col min="7697" max="7697" width="2.85546875" bestFit="1" customWidth="1"/>
    <col min="7698" max="7698" width="4" bestFit="1" customWidth="1"/>
    <col min="7699" max="7699" width="3.140625" bestFit="1" customWidth="1"/>
    <col min="7700" max="7700" width="2.85546875" bestFit="1" customWidth="1"/>
    <col min="7701" max="7701" width="4" bestFit="1" customWidth="1"/>
    <col min="7702" max="7702" width="3.140625" bestFit="1" customWidth="1"/>
    <col min="7703" max="7703" width="2.85546875" bestFit="1" customWidth="1"/>
    <col min="7704" max="7704" width="4" bestFit="1" customWidth="1"/>
    <col min="7705" max="7705" width="3.140625" bestFit="1" customWidth="1"/>
    <col min="7706" max="7706" width="2.85546875" bestFit="1" customWidth="1"/>
    <col min="7707" max="7707" width="4" bestFit="1" customWidth="1"/>
    <col min="7708" max="7708" width="3.140625" bestFit="1" customWidth="1"/>
    <col min="7709" max="7709" width="2.85546875" bestFit="1" customWidth="1"/>
    <col min="7710" max="7710" width="4" bestFit="1" customWidth="1"/>
    <col min="7711" max="7711" width="3.140625" bestFit="1" customWidth="1"/>
    <col min="7712" max="7712" width="2.85546875" bestFit="1" customWidth="1"/>
    <col min="7713" max="7713" width="3.7109375" bestFit="1" customWidth="1"/>
    <col min="7714" max="7714" width="3.140625" bestFit="1" customWidth="1"/>
    <col min="7715" max="7715" width="2.85546875" bestFit="1" customWidth="1"/>
    <col min="7716" max="7716" width="4" bestFit="1" customWidth="1"/>
    <col min="7717" max="7717" width="3.140625" bestFit="1" customWidth="1"/>
    <col min="7718" max="7718" width="2.85546875" bestFit="1" customWidth="1"/>
    <col min="7719" max="7719" width="7.5703125" bestFit="1" customWidth="1"/>
    <col min="7720" max="7720" width="7" bestFit="1" customWidth="1"/>
    <col min="7933" max="7933" width="41.7109375" customWidth="1"/>
    <col min="7934" max="7934" width="13.5703125" bestFit="1" customWidth="1"/>
    <col min="7935" max="7935" width="16" bestFit="1" customWidth="1"/>
    <col min="7936" max="7936" width="6.28515625" customWidth="1"/>
    <col min="7937" max="7937" width="4.5703125" customWidth="1"/>
    <col min="7938" max="7938" width="4.85546875" customWidth="1"/>
    <col min="7939" max="7939" width="5" customWidth="1"/>
    <col min="7940" max="7940" width="3.140625" bestFit="1" customWidth="1"/>
    <col min="7941" max="7941" width="2.85546875" bestFit="1" customWidth="1"/>
    <col min="7942" max="7942" width="4" bestFit="1" customWidth="1"/>
    <col min="7943" max="7943" width="3.140625" bestFit="1" customWidth="1"/>
    <col min="7944" max="7944" width="2.85546875" bestFit="1" customWidth="1"/>
    <col min="7945" max="7945" width="3.7109375" customWidth="1"/>
    <col min="7946" max="7946" width="3.140625" bestFit="1" customWidth="1"/>
    <col min="7947" max="7947" width="2.85546875" bestFit="1" customWidth="1"/>
    <col min="7948" max="7948" width="4" bestFit="1" customWidth="1"/>
    <col min="7949" max="7949" width="3.140625" bestFit="1" customWidth="1"/>
    <col min="7950" max="7950" width="2.85546875" bestFit="1" customWidth="1"/>
    <col min="7951" max="7951" width="4" bestFit="1" customWidth="1"/>
    <col min="7952" max="7952" width="3.7109375" customWidth="1"/>
    <col min="7953" max="7953" width="2.85546875" bestFit="1" customWidth="1"/>
    <col min="7954" max="7954" width="4" bestFit="1" customWidth="1"/>
    <col min="7955" max="7955" width="3.140625" bestFit="1" customWidth="1"/>
    <col min="7956" max="7956" width="2.85546875" bestFit="1" customWidth="1"/>
    <col min="7957" max="7957" width="4" bestFit="1" customWidth="1"/>
    <col min="7958" max="7958" width="3.140625" bestFit="1" customWidth="1"/>
    <col min="7959" max="7959" width="2.85546875" bestFit="1" customWidth="1"/>
    <col min="7960" max="7960" width="4" bestFit="1" customWidth="1"/>
    <col min="7961" max="7961" width="3.140625" bestFit="1" customWidth="1"/>
    <col min="7962" max="7962" width="2.85546875" bestFit="1" customWidth="1"/>
    <col min="7963" max="7963" width="4" bestFit="1" customWidth="1"/>
    <col min="7964" max="7964" width="3.140625" bestFit="1" customWidth="1"/>
    <col min="7965" max="7965" width="2.85546875" bestFit="1" customWidth="1"/>
    <col min="7966" max="7966" width="4" bestFit="1" customWidth="1"/>
    <col min="7967" max="7967" width="3.140625" bestFit="1" customWidth="1"/>
    <col min="7968" max="7968" width="2.85546875" bestFit="1" customWidth="1"/>
    <col min="7969" max="7969" width="3.7109375" bestFit="1" customWidth="1"/>
    <col min="7970" max="7970" width="3.140625" bestFit="1" customWidth="1"/>
    <col min="7971" max="7971" width="2.85546875" bestFit="1" customWidth="1"/>
    <col min="7972" max="7972" width="4" bestFit="1" customWidth="1"/>
    <col min="7973" max="7973" width="3.140625" bestFit="1" customWidth="1"/>
    <col min="7974" max="7974" width="2.85546875" bestFit="1" customWidth="1"/>
    <col min="7975" max="7975" width="7.5703125" bestFit="1" customWidth="1"/>
    <col min="7976" max="7976" width="7" bestFit="1" customWidth="1"/>
    <col min="8189" max="8189" width="41.7109375" customWidth="1"/>
    <col min="8190" max="8190" width="13.5703125" bestFit="1" customWidth="1"/>
    <col min="8191" max="8191" width="16" bestFit="1" customWidth="1"/>
    <col min="8192" max="8192" width="6.28515625" customWidth="1"/>
    <col min="8193" max="8193" width="4.5703125" customWidth="1"/>
    <col min="8194" max="8194" width="4.85546875" customWidth="1"/>
    <col min="8195" max="8195" width="5" customWidth="1"/>
    <col min="8196" max="8196" width="3.140625" bestFit="1" customWidth="1"/>
    <col min="8197" max="8197" width="2.85546875" bestFit="1" customWidth="1"/>
    <col min="8198" max="8198" width="4" bestFit="1" customWidth="1"/>
    <col min="8199" max="8199" width="3.140625" bestFit="1" customWidth="1"/>
    <col min="8200" max="8200" width="2.85546875" bestFit="1" customWidth="1"/>
    <col min="8201" max="8201" width="3.7109375" customWidth="1"/>
    <col min="8202" max="8202" width="3.140625" bestFit="1" customWidth="1"/>
    <col min="8203" max="8203" width="2.85546875" bestFit="1" customWidth="1"/>
    <col min="8204" max="8204" width="4" bestFit="1" customWidth="1"/>
    <col min="8205" max="8205" width="3.140625" bestFit="1" customWidth="1"/>
    <col min="8206" max="8206" width="2.85546875" bestFit="1" customWidth="1"/>
    <col min="8207" max="8207" width="4" bestFit="1" customWidth="1"/>
    <col min="8208" max="8208" width="3.7109375" customWidth="1"/>
    <col min="8209" max="8209" width="2.85546875" bestFit="1" customWidth="1"/>
    <col min="8210" max="8210" width="4" bestFit="1" customWidth="1"/>
    <col min="8211" max="8211" width="3.140625" bestFit="1" customWidth="1"/>
    <col min="8212" max="8212" width="2.85546875" bestFit="1" customWidth="1"/>
    <col min="8213" max="8213" width="4" bestFit="1" customWidth="1"/>
    <col min="8214" max="8214" width="3.140625" bestFit="1" customWidth="1"/>
    <col min="8215" max="8215" width="2.85546875" bestFit="1" customWidth="1"/>
    <col min="8216" max="8216" width="4" bestFit="1" customWidth="1"/>
    <col min="8217" max="8217" width="3.140625" bestFit="1" customWidth="1"/>
    <col min="8218" max="8218" width="2.85546875" bestFit="1" customWidth="1"/>
    <col min="8219" max="8219" width="4" bestFit="1" customWidth="1"/>
    <col min="8220" max="8220" width="3.140625" bestFit="1" customWidth="1"/>
    <col min="8221" max="8221" width="2.85546875" bestFit="1" customWidth="1"/>
    <col min="8222" max="8222" width="4" bestFit="1" customWidth="1"/>
    <col min="8223" max="8223" width="3.140625" bestFit="1" customWidth="1"/>
    <col min="8224" max="8224" width="2.85546875" bestFit="1" customWidth="1"/>
    <col min="8225" max="8225" width="3.7109375" bestFit="1" customWidth="1"/>
    <col min="8226" max="8226" width="3.140625" bestFit="1" customWidth="1"/>
    <col min="8227" max="8227" width="2.85546875" bestFit="1" customWidth="1"/>
    <col min="8228" max="8228" width="4" bestFit="1" customWidth="1"/>
    <col min="8229" max="8229" width="3.140625" bestFit="1" customWidth="1"/>
    <col min="8230" max="8230" width="2.85546875" bestFit="1" customWidth="1"/>
    <col min="8231" max="8231" width="7.5703125" bestFit="1" customWidth="1"/>
    <col min="8232" max="8232" width="7" bestFit="1" customWidth="1"/>
    <col min="8445" max="8445" width="41.7109375" customWidth="1"/>
    <col min="8446" max="8446" width="13.5703125" bestFit="1" customWidth="1"/>
    <col min="8447" max="8447" width="16" bestFit="1" customWidth="1"/>
    <col min="8448" max="8448" width="6.28515625" customWidth="1"/>
    <col min="8449" max="8449" width="4.5703125" customWidth="1"/>
    <col min="8450" max="8450" width="4.85546875" customWidth="1"/>
    <col min="8451" max="8451" width="5" customWidth="1"/>
    <col min="8452" max="8452" width="3.140625" bestFit="1" customWidth="1"/>
    <col min="8453" max="8453" width="2.85546875" bestFit="1" customWidth="1"/>
    <col min="8454" max="8454" width="4" bestFit="1" customWidth="1"/>
    <col min="8455" max="8455" width="3.140625" bestFit="1" customWidth="1"/>
    <col min="8456" max="8456" width="2.85546875" bestFit="1" customWidth="1"/>
    <col min="8457" max="8457" width="3.7109375" customWidth="1"/>
    <col min="8458" max="8458" width="3.140625" bestFit="1" customWidth="1"/>
    <col min="8459" max="8459" width="2.85546875" bestFit="1" customWidth="1"/>
    <col min="8460" max="8460" width="4" bestFit="1" customWidth="1"/>
    <col min="8461" max="8461" width="3.140625" bestFit="1" customWidth="1"/>
    <col min="8462" max="8462" width="2.85546875" bestFit="1" customWidth="1"/>
    <col min="8463" max="8463" width="4" bestFit="1" customWidth="1"/>
    <col min="8464" max="8464" width="3.7109375" customWidth="1"/>
    <col min="8465" max="8465" width="2.85546875" bestFit="1" customWidth="1"/>
    <col min="8466" max="8466" width="4" bestFit="1" customWidth="1"/>
    <col min="8467" max="8467" width="3.140625" bestFit="1" customWidth="1"/>
    <col min="8468" max="8468" width="2.85546875" bestFit="1" customWidth="1"/>
    <col min="8469" max="8469" width="4" bestFit="1" customWidth="1"/>
    <col min="8470" max="8470" width="3.140625" bestFit="1" customWidth="1"/>
    <col min="8471" max="8471" width="2.85546875" bestFit="1" customWidth="1"/>
    <col min="8472" max="8472" width="4" bestFit="1" customWidth="1"/>
    <col min="8473" max="8473" width="3.140625" bestFit="1" customWidth="1"/>
    <col min="8474" max="8474" width="2.85546875" bestFit="1" customWidth="1"/>
    <col min="8475" max="8475" width="4" bestFit="1" customWidth="1"/>
    <col min="8476" max="8476" width="3.140625" bestFit="1" customWidth="1"/>
    <col min="8477" max="8477" width="2.85546875" bestFit="1" customWidth="1"/>
    <col min="8478" max="8478" width="4" bestFit="1" customWidth="1"/>
    <col min="8479" max="8479" width="3.140625" bestFit="1" customWidth="1"/>
    <col min="8480" max="8480" width="2.85546875" bestFit="1" customWidth="1"/>
    <col min="8481" max="8481" width="3.7109375" bestFit="1" customWidth="1"/>
    <col min="8482" max="8482" width="3.140625" bestFit="1" customWidth="1"/>
    <col min="8483" max="8483" width="2.85546875" bestFit="1" customWidth="1"/>
    <col min="8484" max="8484" width="4" bestFit="1" customWidth="1"/>
    <col min="8485" max="8485" width="3.140625" bestFit="1" customWidth="1"/>
    <col min="8486" max="8486" width="2.85546875" bestFit="1" customWidth="1"/>
    <col min="8487" max="8487" width="7.5703125" bestFit="1" customWidth="1"/>
    <col min="8488" max="8488" width="7" bestFit="1" customWidth="1"/>
    <col min="8701" max="8701" width="41.7109375" customWidth="1"/>
    <col min="8702" max="8702" width="13.5703125" bestFit="1" customWidth="1"/>
    <col min="8703" max="8703" width="16" bestFit="1" customWidth="1"/>
    <col min="8704" max="8704" width="6.28515625" customWidth="1"/>
    <col min="8705" max="8705" width="4.5703125" customWidth="1"/>
    <col min="8706" max="8706" width="4.85546875" customWidth="1"/>
    <col min="8707" max="8707" width="5" customWidth="1"/>
    <col min="8708" max="8708" width="3.140625" bestFit="1" customWidth="1"/>
    <col min="8709" max="8709" width="2.85546875" bestFit="1" customWidth="1"/>
    <col min="8710" max="8710" width="4" bestFit="1" customWidth="1"/>
    <col min="8711" max="8711" width="3.140625" bestFit="1" customWidth="1"/>
    <col min="8712" max="8712" width="2.85546875" bestFit="1" customWidth="1"/>
    <col min="8713" max="8713" width="3.7109375" customWidth="1"/>
    <col min="8714" max="8714" width="3.140625" bestFit="1" customWidth="1"/>
    <col min="8715" max="8715" width="2.85546875" bestFit="1" customWidth="1"/>
    <col min="8716" max="8716" width="4" bestFit="1" customWidth="1"/>
    <col min="8717" max="8717" width="3.140625" bestFit="1" customWidth="1"/>
    <col min="8718" max="8718" width="2.85546875" bestFit="1" customWidth="1"/>
    <col min="8719" max="8719" width="4" bestFit="1" customWidth="1"/>
    <col min="8720" max="8720" width="3.7109375" customWidth="1"/>
    <col min="8721" max="8721" width="2.85546875" bestFit="1" customWidth="1"/>
    <col min="8722" max="8722" width="4" bestFit="1" customWidth="1"/>
    <col min="8723" max="8723" width="3.140625" bestFit="1" customWidth="1"/>
    <col min="8724" max="8724" width="2.85546875" bestFit="1" customWidth="1"/>
    <col min="8725" max="8725" width="4" bestFit="1" customWidth="1"/>
    <col min="8726" max="8726" width="3.140625" bestFit="1" customWidth="1"/>
    <col min="8727" max="8727" width="2.85546875" bestFit="1" customWidth="1"/>
    <col min="8728" max="8728" width="4" bestFit="1" customWidth="1"/>
    <col min="8729" max="8729" width="3.140625" bestFit="1" customWidth="1"/>
    <col min="8730" max="8730" width="2.85546875" bestFit="1" customWidth="1"/>
    <col min="8731" max="8731" width="4" bestFit="1" customWidth="1"/>
    <col min="8732" max="8732" width="3.140625" bestFit="1" customWidth="1"/>
    <col min="8733" max="8733" width="2.85546875" bestFit="1" customWidth="1"/>
    <col min="8734" max="8734" width="4" bestFit="1" customWidth="1"/>
    <col min="8735" max="8735" width="3.140625" bestFit="1" customWidth="1"/>
    <col min="8736" max="8736" width="2.85546875" bestFit="1" customWidth="1"/>
    <col min="8737" max="8737" width="3.7109375" bestFit="1" customWidth="1"/>
    <col min="8738" max="8738" width="3.140625" bestFit="1" customWidth="1"/>
    <col min="8739" max="8739" width="2.85546875" bestFit="1" customWidth="1"/>
    <col min="8740" max="8740" width="4" bestFit="1" customWidth="1"/>
    <col min="8741" max="8741" width="3.140625" bestFit="1" customWidth="1"/>
    <col min="8742" max="8742" width="2.85546875" bestFit="1" customWidth="1"/>
    <col min="8743" max="8743" width="7.5703125" bestFit="1" customWidth="1"/>
    <col min="8744" max="8744" width="7" bestFit="1" customWidth="1"/>
    <col min="8957" max="8957" width="41.7109375" customWidth="1"/>
    <col min="8958" max="8958" width="13.5703125" bestFit="1" customWidth="1"/>
    <col min="8959" max="8959" width="16" bestFit="1" customWidth="1"/>
    <col min="8960" max="8960" width="6.28515625" customWidth="1"/>
    <col min="8961" max="8961" width="4.5703125" customWidth="1"/>
    <col min="8962" max="8962" width="4.85546875" customWidth="1"/>
    <col min="8963" max="8963" width="5" customWidth="1"/>
    <col min="8964" max="8964" width="3.140625" bestFit="1" customWidth="1"/>
    <col min="8965" max="8965" width="2.85546875" bestFit="1" customWidth="1"/>
    <col min="8966" max="8966" width="4" bestFit="1" customWidth="1"/>
    <col min="8967" max="8967" width="3.140625" bestFit="1" customWidth="1"/>
    <col min="8968" max="8968" width="2.85546875" bestFit="1" customWidth="1"/>
    <col min="8969" max="8969" width="3.7109375" customWidth="1"/>
    <col min="8970" max="8970" width="3.140625" bestFit="1" customWidth="1"/>
    <col min="8971" max="8971" width="2.85546875" bestFit="1" customWidth="1"/>
    <col min="8972" max="8972" width="4" bestFit="1" customWidth="1"/>
    <col min="8973" max="8973" width="3.140625" bestFit="1" customWidth="1"/>
    <col min="8974" max="8974" width="2.85546875" bestFit="1" customWidth="1"/>
    <col min="8975" max="8975" width="4" bestFit="1" customWidth="1"/>
    <col min="8976" max="8976" width="3.7109375" customWidth="1"/>
    <col min="8977" max="8977" width="2.85546875" bestFit="1" customWidth="1"/>
    <col min="8978" max="8978" width="4" bestFit="1" customWidth="1"/>
    <col min="8979" max="8979" width="3.140625" bestFit="1" customWidth="1"/>
    <col min="8980" max="8980" width="2.85546875" bestFit="1" customWidth="1"/>
    <col min="8981" max="8981" width="4" bestFit="1" customWidth="1"/>
    <col min="8982" max="8982" width="3.140625" bestFit="1" customWidth="1"/>
    <col min="8983" max="8983" width="2.85546875" bestFit="1" customWidth="1"/>
    <col min="8984" max="8984" width="4" bestFit="1" customWidth="1"/>
    <col min="8985" max="8985" width="3.140625" bestFit="1" customWidth="1"/>
    <col min="8986" max="8986" width="2.85546875" bestFit="1" customWidth="1"/>
    <col min="8987" max="8987" width="4" bestFit="1" customWidth="1"/>
    <col min="8988" max="8988" width="3.140625" bestFit="1" customWidth="1"/>
    <col min="8989" max="8989" width="2.85546875" bestFit="1" customWidth="1"/>
    <col min="8990" max="8990" width="4" bestFit="1" customWidth="1"/>
    <col min="8991" max="8991" width="3.140625" bestFit="1" customWidth="1"/>
    <col min="8992" max="8992" width="2.85546875" bestFit="1" customWidth="1"/>
    <col min="8993" max="8993" width="3.7109375" bestFit="1" customWidth="1"/>
    <col min="8994" max="8994" width="3.140625" bestFit="1" customWidth="1"/>
    <col min="8995" max="8995" width="2.85546875" bestFit="1" customWidth="1"/>
    <col min="8996" max="8996" width="4" bestFit="1" customWidth="1"/>
    <col min="8997" max="8997" width="3.140625" bestFit="1" customWidth="1"/>
    <col min="8998" max="8998" width="2.85546875" bestFit="1" customWidth="1"/>
    <col min="8999" max="8999" width="7.5703125" bestFit="1" customWidth="1"/>
    <col min="9000" max="9000" width="7" bestFit="1" customWidth="1"/>
    <col min="9213" max="9213" width="41.7109375" customWidth="1"/>
    <col min="9214" max="9214" width="13.5703125" bestFit="1" customWidth="1"/>
    <col min="9215" max="9215" width="16" bestFit="1" customWidth="1"/>
    <col min="9216" max="9216" width="6.28515625" customWidth="1"/>
    <col min="9217" max="9217" width="4.5703125" customWidth="1"/>
    <col min="9218" max="9218" width="4.85546875" customWidth="1"/>
    <col min="9219" max="9219" width="5" customWidth="1"/>
    <col min="9220" max="9220" width="3.140625" bestFit="1" customWidth="1"/>
    <col min="9221" max="9221" width="2.85546875" bestFit="1" customWidth="1"/>
    <col min="9222" max="9222" width="4" bestFit="1" customWidth="1"/>
    <col min="9223" max="9223" width="3.140625" bestFit="1" customWidth="1"/>
    <col min="9224" max="9224" width="2.85546875" bestFit="1" customWidth="1"/>
    <col min="9225" max="9225" width="3.7109375" customWidth="1"/>
    <col min="9226" max="9226" width="3.140625" bestFit="1" customWidth="1"/>
    <col min="9227" max="9227" width="2.85546875" bestFit="1" customWidth="1"/>
    <col min="9228" max="9228" width="4" bestFit="1" customWidth="1"/>
    <col min="9229" max="9229" width="3.140625" bestFit="1" customWidth="1"/>
    <col min="9230" max="9230" width="2.85546875" bestFit="1" customWidth="1"/>
    <col min="9231" max="9231" width="4" bestFit="1" customWidth="1"/>
    <col min="9232" max="9232" width="3.7109375" customWidth="1"/>
    <col min="9233" max="9233" width="2.85546875" bestFit="1" customWidth="1"/>
    <col min="9234" max="9234" width="4" bestFit="1" customWidth="1"/>
    <col min="9235" max="9235" width="3.140625" bestFit="1" customWidth="1"/>
    <col min="9236" max="9236" width="2.85546875" bestFit="1" customWidth="1"/>
    <col min="9237" max="9237" width="4" bestFit="1" customWidth="1"/>
    <col min="9238" max="9238" width="3.140625" bestFit="1" customWidth="1"/>
    <col min="9239" max="9239" width="2.85546875" bestFit="1" customWidth="1"/>
    <col min="9240" max="9240" width="4" bestFit="1" customWidth="1"/>
    <col min="9241" max="9241" width="3.140625" bestFit="1" customWidth="1"/>
    <col min="9242" max="9242" width="2.85546875" bestFit="1" customWidth="1"/>
    <col min="9243" max="9243" width="4" bestFit="1" customWidth="1"/>
    <col min="9244" max="9244" width="3.140625" bestFit="1" customWidth="1"/>
    <col min="9245" max="9245" width="2.85546875" bestFit="1" customWidth="1"/>
    <col min="9246" max="9246" width="4" bestFit="1" customWidth="1"/>
    <col min="9247" max="9247" width="3.140625" bestFit="1" customWidth="1"/>
    <col min="9248" max="9248" width="2.85546875" bestFit="1" customWidth="1"/>
    <col min="9249" max="9249" width="3.7109375" bestFit="1" customWidth="1"/>
    <col min="9250" max="9250" width="3.140625" bestFit="1" customWidth="1"/>
    <col min="9251" max="9251" width="2.85546875" bestFit="1" customWidth="1"/>
    <col min="9252" max="9252" width="4" bestFit="1" customWidth="1"/>
    <col min="9253" max="9253" width="3.140625" bestFit="1" customWidth="1"/>
    <col min="9254" max="9254" width="2.85546875" bestFit="1" customWidth="1"/>
    <col min="9255" max="9255" width="7.5703125" bestFit="1" customWidth="1"/>
    <col min="9256" max="9256" width="7" bestFit="1" customWidth="1"/>
    <col min="9469" max="9469" width="41.7109375" customWidth="1"/>
    <col min="9470" max="9470" width="13.5703125" bestFit="1" customWidth="1"/>
    <col min="9471" max="9471" width="16" bestFit="1" customWidth="1"/>
    <col min="9472" max="9472" width="6.28515625" customWidth="1"/>
    <col min="9473" max="9473" width="4.5703125" customWidth="1"/>
    <col min="9474" max="9474" width="4.85546875" customWidth="1"/>
    <col min="9475" max="9475" width="5" customWidth="1"/>
    <col min="9476" max="9476" width="3.140625" bestFit="1" customWidth="1"/>
    <col min="9477" max="9477" width="2.85546875" bestFit="1" customWidth="1"/>
    <col min="9478" max="9478" width="4" bestFit="1" customWidth="1"/>
    <col min="9479" max="9479" width="3.140625" bestFit="1" customWidth="1"/>
    <col min="9480" max="9480" width="2.85546875" bestFit="1" customWidth="1"/>
    <col min="9481" max="9481" width="3.7109375" customWidth="1"/>
    <col min="9482" max="9482" width="3.140625" bestFit="1" customWidth="1"/>
    <col min="9483" max="9483" width="2.85546875" bestFit="1" customWidth="1"/>
    <col min="9484" max="9484" width="4" bestFit="1" customWidth="1"/>
    <col min="9485" max="9485" width="3.140625" bestFit="1" customWidth="1"/>
    <col min="9486" max="9486" width="2.85546875" bestFit="1" customWidth="1"/>
    <col min="9487" max="9487" width="4" bestFit="1" customWidth="1"/>
    <col min="9488" max="9488" width="3.7109375" customWidth="1"/>
    <col min="9489" max="9489" width="2.85546875" bestFit="1" customWidth="1"/>
    <col min="9490" max="9490" width="4" bestFit="1" customWidth="1"/>
    <col min="9491" max="9491" width="3.140625" bestFit="1" customWidth="1"/>
    <col min="9492" max="9492" width="2.85546875" bestFit="1" customWidth="1"/>
    <col min="9493" max="9493" width="4" bestFit="1" customWidth="1"/>
    <col min="9494" max="9494" width="3.140625" bestFit="1" customWidth="1"/>
    <col min="9495" max="9495" width="2.85546875" bestFit="1" customWidth="1"/>
    <col min="9496" max="9496" width="4" bestFit="1" customWidth="1"/>
    <col min="9497" max="9497" width="3.140625" bestFit="1" customWidth="1"/>
    <col min="9498" max="9498" width="2.85546875" bestFit="1" customWidth="1"/>
    <col min="9499" max="9499" width="4" bestFit="1" customWidth="1"/>
    <col min="9500" max="9500" width="3.140625" bestFit="1" customWidth="1"/>
    <col min="9501" max="9501" width="2.85546875" bestFit="1" customWidth="1"/>
    <col min="9502" max="9502" width="4" bestFit="1" customWidth="1"/>
    <col min="9503" max="9503" width="3.140625" bestFit="1" customWidth="1"/>
    <col min="9504" max="9504" width="2.85546875" bestFit="1" customWidth="1"/>
    <col min="9505" max="9505" width="3.7109375" bestFit="1" customWidth="1"/>
    <col min="9506" max="9506" width="3.140625" bestFit="1" customWidth="1"/>
    <col min="9507" max="9507" width="2.85546875" bestFit="1" customWidth="1"/>
    <col min="9508" max="9508" width="4" bestFit="1" customWidth="1"/>
    <col min="9509" max="9509" width="3.140625" bestFit="1" customWidth="1"/>
    <col min="9510" max="9510" width="2.85546875" bestFit="1" customWidth="1"/>
    <col min="9511" max="9511" width="7.5703125" bestFit="1" customWidth="1"/>
    <col min="9512" max="9512" width="7" bestFit="1" customWidth="1"/>
    <col min="9725" max="9725" width="41.7109375" customWidth="1"/>
    <col min="9726" max="9726" width="13.5703125" bestFit="1" customWidth="1"/>
    <col min="9727" max="9727" width="16" bestFit="1" customWidth="1"/>
    <col min="9728" max="9728" width="6.28515625" customWidth="1"/>
    <col min="9729" max="9729" width="4.5703125" customWidth="1"/>
    <col min="9730" max="9730" width="4.85546875" customWidth="1"/>
    <col min="9731" max="9731" width="5" customWidth="1"/>
    <col min="9732" max="9732" width="3.140625" bestFit="1" customWidth="1"/>
    <col min="9733" max="9733" width="2.85546875" bestFit="1" customWidth="1"/>
    <col min="9734" max="9734" width="4" bestFit="1" customWidth="1"/>
    <col min="9735" max="9735" width="3.140625" bestFit="1" customWidth="1"/>
    <col min="9736" max="9736" width="2.85546875" bestFit="1" customWidth="1"/>
    <col min="9737" max="9737" width="3.7109375" customWidth="1"/>
    <col min="9738" max="9738" width="3.140625" bestFit="1" customWidth="1"/>
    <col min="9739" max="9739" width="2.85546875" bestFit="1" customWidth="1"/>
    <col min="9740" max="9740" width="4" bestFit="1" customWidth="1"/>
    <col min="9741" max="9741" width="3.140625" bestFit="1" customWidth="1"/>
    <col min="9742" max="9742" width="2.85546875" bestFit="1" customWidth="1"/>
    <col min="9743" max="9743" width="4" bestFit="1" customWidth="1"/>
    <col min="9744" max="9744" width="3.7109375" customWidth="1"/>
    <col min="9745" max="9745" width="2.85546875" bestFit="1" customWidth="1"/>
    <col min="9746" max="9746" width="4" bestFit="1" customWidth="1"/>
    <col min="9747" max="9747" width="3.140625" bestFit="1" customWidth="1"/>
    <col min="9748" max="9748" width="2.85546875" bestFit="1" customWidth="1"/>
    <col min="9749" max="9749" width="4" bestFit="1" customWidth="1"/>
    <col min="9750" max="9750" width="3.140625" bestFit="1" customWidth="1"/>
    <col min="9751" max="9751" width="2.85546875" bestFit="1" customWidth="1"/>
    <col min="9752" max="9752" width="4" bestFit="1" customWidth="1"/>
    <col min="9753" max="9753" width="3.140625" bestFit="1" customWidth="1"/>
    <col min="9754" max="9754" width="2.85546875" bestFit="1" customWidth="1"/>
    <col min="9755" max="9755" width="4" bestFit="1" customWidth="1"/>
    <col min="9756" max="9756" width="3.140625" bestFit="1" customWidth="1"/>
    <col min="9757" max="9757" width="2.85546875" bestFit="1" customWidth="1"/>
    <col min="9758" max="9758" width="4" bestFit="1" customWidth="1"/>
    <col min="9759" max="9759" width="3.140625" bestFit="1" customWidth="1"/>
    <col min="9760" max="9760" width="2.85546875" bestFit="1" customWidth="1"/>
    <col min="9761" max="9761" width="3.7109375" bestFit="1" customWidth="1"/>
    <col min="9762" max="9762" width="3.140625" bestFit="1" customWidth="1"/>
    <col min="9763" max="9763" width="2.85546875" bestFit="1" customWidth="1"/>
    <col min="9764" max="9764" width="4" bestFit="1" customWidth="1"/>
    <col min="9765" max="9765" width="3.140625" bestFit="1" customWidth="1"/>
    <col min="9766" max="9766" width="2.85546875" bestFit="1" customWidth="1"/>
    <col min="9767" max="9767" width="7.5703125" bestFit="1" customWidth="1"/>
    <col min="9768" max="9768" width="7" bestFit="1" customWidth="1"/>
    <col min="9981" max="9981" width="41.7109375" customWidth="1"/>
    <col min="9982" max="9982" width="13.5703125" bestFit="1" customWidth="1"/>
    <col min="9983" max="9983" width="16" bestFit="1" customWidth="1"/>
    <col min="9984" max="9984" width="6.28515625" customWidth="1"/>
    <col min="9985" max="9985" width="4.5703125" customWidth="1"/>
    <col min="9986" max="9986" width="4.85546875" customWidth="1"/>
    <col min="9987" max="9987" width="5" customWidth="1"/>
    <col min="9988" max="9988" width="3.140625" bestFit="1" customWidth="1"/>
    <col min="9989" max="9989" width="2.85546875" bestFit="1" customWidth="1"/>
    <col min="9990" max="9990" width="4" bestFit="1" customWidth="1"/>
    <col min="9991" max="9991" width="3.140625" bestFit="1" customWidth="1"/>
    <col min="9992" max="9992" width="2.85546875" bestFit="1" customWidth="1"/>
    <col min="9993" max="9993" width="3.7109375" customWidth="1"/>
    <col min="9994" max="9994" width="3.140625" bestFit="1" customWidth="1"/>
    <col min="9995" max="9995" width="2.85546875" bestFit="1" customWidth="1"/>
    <col min="9996" max="9996" width="4" bestFit="1" customWidth="1"/>
    <col min="9997" max="9997" width="3.140625" bestFit="1" customWidth="1"/>
    <col min="9998" max="9998" width="2.85546875" bestFit="1" customWidth="1"/>
    <col min="9999" max="9999" width="4" bestFit="1" customWidth="1"/>
    <col min="10000" max="10000" width="3.7109375" customWidth="1"/>
    <col min="10001" max="10001" width="2.85546875" bestFit="1" customWidth="1"/>
    <col min="10002" max="10002" width="4" bestFit="1" customWidth="1"/>
    <col min="10003" max="10003" width="3.140625" bestFit="1" customWidth="1"/>
    <col min="10004" max="10004" width="2.85546875" bestFit="1" customWidth="1"/>
    <col min="10005" max="10005" width="4" bestFit="1" customWidth="1"/>
    <col min="10006" max="10006" width="3.140625" bestFit="1" customWidth="1"/>
    <col min="10007" max="10007" width="2.85546875" bestFit="1" customWidth="1"/>
    <col min="10008" max="10008" width="4" bestFit="1" customWidth="1"/>
    <col min="10009" max="10009" width="3.140625" bestFit="1" customWidth="1"/>
    <col min="10010" max="10010" width="2.85546875" bestFit="1" customWidth="1"/>
    <col min="10011" max="10011" width="4" bestFit="1" customWidth="1"/>
    <col min="10012" max="10012" width="3.140625" bestFit="1" customWidth="1"/>
    <col min="10013" max="10013" width="2.85546875" bestFit="1" customWidth="1"/>
    <col min="10014" max="10014" width="4" bestFit="1" customWidth="1"/>
    <col min="10015" max="10015" width="3.140625" bestFit="1" customWidth="1"/>
    <col min="10016" max="10016" width="2.85546875" bestFit="1" customWidth="1"/>
    <col min="10017" max="10017" width="3.7109375" bestFit="1" customWidth="1"/>
    <col min="10018" max="10018" width="3.140625" bestFit="1" customWidth="1"/>
    <col min="10019" max="10019" width="2.85546875" bestFit="1" customWidth="1"/>
    <col min="10020" max="10020" width="4" bestFit="1" customWidth="1"/>
    <col min="10021" max="10021" width="3.140625" bestFit="1" customWidth="1"/>
    <col min="10022" max="10022" width="2.85546875" bestFit="1" customWidth="1"/>
    <col min="10023" max="10023" width="7.5703125" bestFit="1" customWidth="1"/>
    <col min="10024" max="10024" width="7" bestFit="1" customWidth="1"/>
    <col min="10237" max="10237" width="41.7109375" customWidth="1"/>
    <col min="10238" max="10238" width="13.5703125" bestFit="1" customWidth="1"/>
    <col min="10239" max="10239" width="16" bestFit="1" customWidth="1"/>
    <col min="10240" max="10240" width="6.28515625" customWidth="1"/>
    <col min="10241" max="10241" width="4.5703125" customWidth="1"/>
    <col min="10242" max="10242" width="4.85546875" customWidth="1"/>
    <col min="10243" max="10243" width="5" customWidth="1"/>
    <col min="10244" max="10244" width="3.140625" bestFit="1" customWidth="1"/>
    <col min="10245" max="10245" width="2.85546875" bestFit="1" customWidth="1"/>
    <col min="10246" max="10246" width="4" bestFit="1" customWidth="1"/>
    <col min="10247" max="10247" width="3.140625" bestFit="1" customWidth="1"/>
    <col min="10248" max="10248" width="2.85546875" bestFit="1" customWidth="1"/>
    <col min="10249" max="10249" width="3.7109375" customWidth="1"/>
    <col min="10250" max="10250" width="3.140625" bestFit="1" customWidth="1"/>
    <col min="10251" max="10251" width="2.85546875" bestFit="1" customWidth="1"/>
    <col min="10252" max="10252" width="4" bestFit="1" customWidth="1"/>
    <col min="10253" max="10253" width="3.140625" bestFit="1" customWidth="1"/>
    <col min="10254" max="10254" width="2.85546875" bestFit="1" customWidth="1"/>
    <col min="10255" max="10255" width="4" bestFit="1" customWidth="1"/>
    <col min="10256" max="10256" width="3.7109375" customWidth="1"/>
    <col min="10257" max="10257" width="2.85546875" bestFit="1" customWidth="1"/>
    <col min="10258" max="10258" width="4" bestFit="1" customWidth="1"/>
    <col min="10259" max="10259" width="3.140625" bestFit="1" customWidth="1"/>
    <col min="10260" max="10260" width="2.85546875" bestFit="1" customWidth="1"/>
    <col min="10261" max="10261" width="4" bestFit="1" customWidth="1"/>
    <col min="10262" max="10262" width="3.140625" bestFit="1" customWidth="1"/>
    <col min="10263" max="10263" width="2.85546875" bestFit="1" customWidth="1"/>
    <col min="10264" max="10264" width="4" bestFit="1" customWidth="1"/>
    <col min="10265" max="10265" width="3.140625" bestFit="1" customWidth="1"/>
    <col min="10266" max="10266" width="2.85546875" bestFit="1" customWidth="1"/>
    <col min="10267" max="10267" width="4" bestFit="1" customWidth="1"/>
    <col min="10268" max="10268" width="3.140625" bestFit="1" customWidth="1"/>
    <col min="10269" max="10269" width="2.85546875" bestFit="1" customWidth="1"/>
    <col min="10270" max="10270" width="4" bestFit="1" customWidth="1"/>
    <col min="10271" max="10271" width="3.140625" bestFit="1" customWidth="1"/>
    <col min="10272" max="10272" width="2.85546875" bestFit="1" customWidth="1"/>
    <col min="10273" max="10273" width="3.7109375" bestFit="1" customWidth="1"/>
    <col min="10274" max="10274" width="3.140625" bestFit="1" customWidth="1"/>
    <col min="10275" max="10275" width="2.85546875" bestFit="1" customWidth="1"/>
    <col min="10276" max="10276" width="4" bestFit="1" customWidth="1"/>
    <col min="10277" max="10277" width="3.140625" bestFit="1" customWidth="1"/>
    <col min="10278" max="10278" width="2.85546875" bestFit="1" customWidth="1"/>
    <col min="10279" max="10279" width="7.5703125" bestFit="1" customWidth="1"/>
    <col min="10280" max="10280" width="7" bestFit="1" customWidth="1"/>
    <col min="10493" max="10493" width="41.7109375" customWidth="1"/>
    <col min="10494" max="10494" width="13.5703125" bestFit="1" customWidth="1"/>
    <col min="10495" max="10495" width="16" bestFit="1" customWidth="1"/>
    <col min="10496" max="10496" width="6.28515625" customWidth="1"/>
    <col min="10497" max="10497" width="4.5703125" customWidth="1"/>
    <col min="10498" max="10498" width="4.85546875" customWidth="1"/>
    <col min="10499" max="10499" width="5" customWidth="1"/>
    <col min="10500" max="10500" width="3.140625" bestFit="1" customWidth="1"/>
    <col min="10501" max="10501" width="2.85546875" bestFit="1" customWidth="1"/>
    <col min="10502" max="10502" width="4" bestFit="1" customWidth="1"/>
    <col min="10503" max="10503" width="3.140625" bestFit="1" customWidth="1"/>
    <col min="10504" max="10504" width="2.85546875" bestFit="1" customWidth="1"/>
    <col min="10505" max="10505" width="3.7109375" customWidth="1"/>
    <col min="10506" max="10506" width="3.140625" bestFit="1" customWidth="1"/>
    <col min="10507" max="10507" width="2.85546875" bestFit="1" customWidth="1"/>
    <col min="10508" max="10508" width="4" bestFit="1" customWidth="1"/>
    <col min="10509" max="10509" width="3.140625" bestFit="1" customWidth="1"/>
    <col min="10510" max="10510" width="2.85546875" bestFit="1" customWidth="1"/>
    <col min="10511" max="10511" width="4" bestFit="1" customWidth="1"/>
    <col min="10512" max="10512" width="3.7109375" customWidth="1"/>
    <col min="10513" max="10513" width="2.85546875" bestFit="1" customWidth="1"/>
    <col min="10514" max="10514" width="4" bestFit="1" customWidth="1"/>
    <col min="10515" max="10515" width="3.140625" bestFit="1" customWidth="1"/>
    <col min="10516" max="10516" width="2.85546875" bestFit="1" customWidth="1"/>
    <col min="10517" max="10517" width="4" bestFit="1" customWidth="1"/>
    <col min="10518" max="10518" width="3.140625" bestFit="1" customWidth="1"/>
    <col min="10519" max="10519" width="2.85546875" bestFit="1" customWidth="1"/>
    <col min="10520" max="10520" width="4" bestFit="1" customWidth="1"/>
    <col min="10521" max="10521" width="3.140625" bestFit="1" customWidth="1"/>
    <col min="10522" max="10522" width="2.85546875" bestFit="1" customWidth="1"/>
    <col min="10523" max="10523" width="4" bestFit="1" customWidth="1"/>
    <col min="10524" max="10524" width="3.140625" bestFit="1" customWidth="1"/>
    <col min="10525" max="10525" width="2.85546875" bestFit="1" customWidth="1"/>
    <col min="10526" max="10526" width="4" bestFit="1" customWidth="1"/>
    <col min="10527" max="10527" width="3.140625" bestFit="1" customWidth="1"/>
    <col min="10528" max="10528" width="2.85546875" bestFit="1" customWidth="1"/>
    <col min="10529" max="10529" width="3.7109375" bestFit="1" customWidth="1"/>
    <col min="10530" max="10530" width="3.140625" bestFit="1" customWidth="1"/>
    <col min="10531" max="10531" width="2.85546875" bestFit="1" customWidth="1"/>
    <col min="10532" max="10532" width="4" bestFit="1" customWidth="1"/>
    <col min="10533" max="10533" width="3.140625" bestFit="1" customWidth="1"/>
    <col min="10534" max="10534" width="2.85546875" bestFit="1" customWidth="1"/>
    <col min="10535" max="10535" width="7.5703125" bestFit="1" customWidth="1"/>
    <col min="10536" max="10536" width="7" bestFit="1" customWidth="1"/>
    <col min="10749" max="10749" width="41.7109375" customWidth="1"/>
    <col min="10750" max="10750" width="13.5703125" bestFit="1" customWidth="1"/>
    <col min="10751" max="10751" width="16" bestFit="1" customWidth="1"/>
    <col min="10752" max="10752" width="6.28515625" customWidth="1"/>
    <col min="10753" max="10753" width="4.5703125" customWidth="1"/>
    <col min="10754" max="10754" width="4.85546875" customWidth="1"/>
    <col min="10755" max="10755" width="5" customWidth="1"/>
    <col min="10756" max="10756" width="3.140625" bestFit="1" customWidth="1"/>
    <col min="10757" max="10757" width="2.85546875" bestFit="1" customWidth="1"/>
    <col min="10758" max="10758" width="4" bestFit="1" customWidth="1"/>
    <col min="10759" max="10759" width="3.140625" bestFit="1" customWidth="1"/>
    <col min="10760" max="10760" width="2.85546875" bestFit="1" customWidth="1"/>
    <col min="10761" max="10761" width="3.7109375" customWidth="1"/>
    <col min="10762" max="10762" width="3.140625" bestFit="1" customWidth="1"/>
    <col min="10763" max="10763" width="2.85546875" bestFit="1" customWidth="1"/>
    <col min="10764" max="10764" width="4" bestFit="1" customWidth="1"/>
    <col min="10765" max="10765" width="3.140625" bestFit="1" customWidth="1"/>
    <col min="10766" max="10766" width="2.85546875" bestFit="1" customWidth="1"/>
    <col min="10767" max="10767" width="4" bestFit="1" customWidth="1"/>
    <col min="10768" max="10768" width="3.7109375" customWidth="1"/>
    <col min="10769" max="10769" width="2.85546875" bestFit="1" customWidth="1"/>
    <col min="10770" max="10770" width="4" bestFit="1" customWidth="1"/>
    <col min="10771" max="10771" width="3.140625" bestFit="1" customWidth="1"/>
    <col min="10772" max="10772" width="2.85546875" bestFit="1" customWidth="1"/>
    <col min="10773" max="10773" width="4" bestFit="1" customWidth="1"/>
    <col min="10774" max="10774" width="3.140625" bestFit="1" customWidth="1"/>
    <col min="10775" max="10775" width="2.85546875" bestFit="1" customWidth="1"/>
    <col min="10776" max="10776" width="4" bestFit="1" customWidth="1"/>
    <col min="10777" max="10777" width="3.140625" bestFit="1" customWidth="1"/>
    <col min="10778" max="10778" width="2.85546875" bestFit="1" customWidth="1"/>
    <col min="10779" max="10779" width="4" bestFit="1" customWidth="1"/>
    <col min="10780" max="10780" width="3.140625" bestFit="1" customWidth="1"/>
    <col min="10781" max="10781" width="2.85546875" bestFit="1" customWidth="1"/>
    <col min="10782" max="10782" width="4" bestFit="1" customWidth="1"/>
    <col min="10783" max="10783" width="3.140625" bestFit="1" customWidth="1"/>
    <col min="10784" max="10784" width="2.85546875" bestFit="1" customWidth="1"/>
    <col min="10785" max="10785" width="3.7109375" bestFit="1" customWidth="1"/>
    <col min="10786" max="10786" width="3.140625" bestFit="1" customWidth="1"/>
    <col min="10787" max="10787" width="2.85546875" bestFit="1" customWidth="1"/>
    <col min="10788" max="10788" width="4" bestFit="1" customWidth="1"/>
    <col min="10789" max="10789" width="3.140625" bestFit="1" customWidth="1"/>
    <col min="10790" max="10790" width="2.85546875" bestFit="1" customWidth="1"/>
    <col min="10791" max="10791" width="7.5703125" bestFit="1" customWidth="1"/>
    <col min="10792" max="10792" width="7" bestFit="1" customWidth="1"/>
    <col min="11005" max="11005" width="41.7109375" customWidth="1"/>
    <col min="11006" max="11006" width="13.5703125" bestFit="1" customWidth="1"/>
    <col min="11007" max="11007" width="16" bestFit="1" customWidth="1"/>
    <col min="11008" max="11008" width="6.28515625" customWidth="1"/>
    <col min="11009" max="11009" width="4.5703125" customWidth="1"/>
    <col min="11010" max="11010" width="4.85546875" customWidth="1"/>
    <col min="11011" max="11011" width="5" customWidth="1"/>
    <col min="11012" max="11012" width="3.140625" bestFit="1" customWidth="1"/>
    <col min="11013" max="11013" width="2.85546875" bestFit="1" customWidth="1"/>
    <col min="11014" max="11014" width="4" bestFit="1" customWidth="1"/>
    <col min="11015" max="11015" width="3.140625" bestFit="1" customWidth="1"/>
    <col min="11016" max="11016" width="2.85546875" bestFit="1" customWidth="1"/>
    <col min="11017" max="11017" width="3.7109375" customWidth="1"/>
    <col min="11018" max="11018" width="3.140625" bestFit="1" customWidth="1"/>
    <col min="11019" max="11019" width="2.85546875" bestFit="1" customWidth="1"/>
    <col min="11020" max="11020" width="4" bestFit="1" customWidth="1"/>
    <col min="11021" max="11021" width="3.140625" bestFit="1" customWidth="1"/>
    <col min="11022" max="11022" width="2.85546875" bestFit="1" customWidth="1"/>
    <col min="11023" max="11023" width="4" bestFit="1" customWidth="1"/>
    <col min="11024" max="11024" width="3.7109375" customWidth="1"/>
    <col min="11025" max="11025" width="2.85546875" bestFit="1" customWidth="1"/>
    <col min="11026" max="11026" width="4" bestFit="1" customWidth="1"/>
    <col min="11027" max="11027" width="3.140625" bestFit="1" customWidth="1"/>
    <col min="11028" max="11028" width="2.85546875" bestFit="1" customWidth="1"/>
    <col min="11029" max="11029" width="4" bestFit="1" customWidth="1"/>
    <col min="11030" max="11030" width="3.140625" bestFit="1" customWidth="1"/>
    <col min="11031" max="11031" width="2.85546875" bestFit="1" customWidth="1"/>
    <col min="11032" max="11032" width="4" bestFit="1" customWidth="1"/>
    <col min="11033" max="11033" width="3.140625" bestFit="1" customWidth="1"/>
    <col min="11034" max="11034" width="2.85546875" bestFit="1" customWidth="1"/>
    <col min="11035" max="11035" width="4" bestFit="1" customWidth="1"/>
    <col min="11036" max="11036" width="3.140625" bestFit="1" customWidth="1"/>
    <col min="11037" max="11037" width="2.85546875" bestFit="1" customWidth="1"/>
    <col min="11038" max="11038" width="4" bestFit="1" customWidth="1"/>
    <col min="11039" max="11039" width="3.140625" bestFit="1" customWidth="1"/>
    <col min="11040" max="11040" width="2.85546875" bestFit="1" customWidth="1"/>
    <col min="11041" max="11041" width="3.7109375" bestFit="1" customWidth="1"/>
    <col min="11042" max="11042" width="3.140625" bestFit="1" customWidth="1"/>
    <col min="11043" max="11043" width="2.85546875" bestFit="1" customWidth="1"/>
    <col min="11044" max="11044" width="4" bestFit="1" customWidth="1"/>
    <col min="11045" max="11045" width="3.140625" bestFit="1" customWidth="1"/>
    <col min="11046" max="11046" width="2.85546875" bestFit="1" customWidth="1"/>
    <col min="11047" max="11047" width="7.5703125" bestFit="1" customWidth="1"/>
    <col min="11048" max="11048" width="7" bestFit="1" customWidth="1"/>
    <col min="11261" max="11261" width="41.7109375" customWidth="1"/>
    <col min="11262" max="11262" width="13.5703125" bestFit="1" customWidth="1"/>
    <col min="11263" max="11263" width="16" bestFit="1" customWidth="1"/>
    <col min="11264" max="11264" width="6.28515625" customWidth="1"/>
    <col min="11265" max="11265" width="4.5703125" customWidth="1"/>
    <col min="11266" max="11266" width="4.85546875" customWidth="1"/>
    <col min="11267" max="11267" width="5" customWidth="1"/>
    <col min="11268" max="11268" width="3.140625" bestFit="1" customWidth="1"/>
    <col min="11269" max="11269" width="2.85546875" bestFit="1" customWidth="1"/>
    <col min="11270" max="11270" width="4" bestFit="1" customWidth="1"/>
    <col min="11271" max="11271" width="3.140625" bestFit="1" customWidth="1"/>
    <col min="11272" max="11272" width="2.85546875" bestFit="1" customWidth="1"/>
    <col min="11273" max="11273" width="3.7109375" customWidth="1"/>
    <col min="11274" max="11274" width="3.140625" bestFit="1" customWidth="1"/>
    <col min="11275" max="11275" width="2.85546875" bestFit="1" customWidth="1"/>
    <col min="11276" max="11276" width="4" bestFit="1" customWidth="1"/>
    <col min="11277" max="11277" width="3.140625" bestFit="1" customWidth="1"/>
    <col min="11278" max="11278" width="2.85546875" bestFit="1" customWidth="1"/>
    <col min="11279" max="11279" width="4" bestFit="1" customWidth="1"/>
    <col min="11280" max="11280" width="3.7109375" customWidth="1"/>
    <col min="11281" max="11281" width="2.85546875" bestFit="1" customWidth="1"/>
    <col min="11282" max="11282" width="4" bestFit="1" customWidth="1"/>
    <col min="11283" max="11283" width="3.140625" bestFit="1" customWidth="1"/>
    <col min="11284" max="11284" width="2.85546875" bestFit="1" customWidth="1"/>
    <col min="11285" max="11285" width="4" bestFit="1" customWidth="1"/>
    <col min="11286" max="11286" width="3.140625" bestFit="1" customWidth="1"/>
    <col min="11287" max="11287" width="2.85546875" bestFit="1" customWidth="1"/>
    <col min="11288" max="11288" width="4" bestFit="1" customWidth="1"/>
    <col min="11289" max="11289" width="3.140625" bestFit="1" customWidth="1"/>
    <col min="11290" max="11290" width="2.85546875" bestFit="1" customWidth="1"/>
    <col min="11291" max="11291" width="4" bestFit="1" customWidth="1"/>
    <col min="11292" max="11292" width="3.140625" bestFit="1" customWidth="1"/>
    <col min="11293" max="11293" width="2.85546875" bestFit="1" customWidth="1"/>
    <col min="11294" max="11294" width="4" bestFit="1" customWidth="1"/>
    <col min="11295" max="11295" width="3.140625" bestFit="1" customWidth="1"/>
    <col min="11296" max="11296" width="2.85546875" bestFit="1" customWidth="1"/>
    <col min="11297" max="11297" width="3.7109375" bestFit="1" customWidth="1"/>
    <col min="11298" max="11298" width="3.140625" bestFit="1" customWidth="1"/>
    <col min="11299" max="11299" width="2.85546875" bestFit="1" customWidth="1"/>
    <col min="11300" max="11300" width="4" bestFit="1" customWidth="1"/>
    <col min="11301" max="11301" width="3.140625" bestFit="1" customWidth="1"/>
    <col min="11302" max="11302" width="2.85546875" bestFit="1" customWidth="1"/>
    <col min="11303" max="11303" width="7.5703125" bestFit="1" customWidth="1"/>
    <col min="11304" max="11304" width="7" bestFit="1" customWidth="1"/>
    <col min="11517" max="11517" width="41.7109375" customWidth="1"/>
    <col min="11518" max="11518" width="13.5703125" bestFit="1" customWidth="1"/>
    <col min="11519" max="11519" width="16" bestFit="1" customWidth="1"/>
    <col min="11520" max="11520" width="6.28515625" customWidth="1"/>
    <col min="11521" max="11521" width="4.5703125" customWidth="1"/>
    <col min="11522" max="11522" width="4.85546875" customWidth="1"/>
    <col min="11523" max="11523" width="5" customWidth="1"/>
    <col min="11524" max="11524" width="3.140625" bestFit="1" customWidth="1"/>
    <col min="11525" max="11525" width="2.85546875" bestFit="1" customWidth="1"/>
    <col min="11526" max="11526" width="4" bestFit="1" customWidth="1"/>
    <col min="11527" max="11527" width="3.140625" bestFit="1" customWidth="1"/>
    <col min="11528" max="11528" width="2.85546875" bestFit="1" customWidth="1"/>
    <col min="11529" max="11529" width="3.7109375" customWidth="1"/>
    <col min="11530" max="11530" width="3.140625" bestFit="1" customWidth="1"/>
    <col min="11531" max="11531" width="2.85546875" bestFit="1" customWidth="1"/>
    <col min="11532" max="11532" width="4" bestFit="1" customWidth="1"/>
    <col min="11533" max="11533" width="3.140625" bestFit="1" customWidth="1"/>
    <col min="11534" max="11534" width="2.85546875" bestFit="1" customWidth="1"/>
    <col min="11535" max="11535" width="4" bestFit="1" customWidth="1"/>
    <col min="11536" max="11536" width="3.7109375" customWidth="1"/>
    <col min="11537" max="11537" width="2.85546875" bestFit="1" customWidth="1"/>
    <col min="11538" max="11538" width="4" bestFit="1" customWidth="1"/>
    <col min="11539" max="11539" width="3.140625" bestFit="1" customWidth="1"/>
    <col min="11540" max="11540" width="2.85546875" bestFit="1" customWidth="1"/>
    <col min="11541" max="11541" width="4" bestFit="1" customWidth="1"/>
    <col min="11542" max="11542" width="3.140625" bestFit="1" customWidth="1"/>
    <col min="11543" max="11543" width="2.85546875" bestFit="1" customWidth="1"/>
    <col min="11544" max="11544" width="4" bestFit="1" customWidth="1"/>
    <col min="11545" max="11545" width="3.140625" bestFit="1" customWidth="1"/>
    <col min="11546" max="11546" width="2.85546875" bestFit="1" customWidth="1"/>
    <col min="11547" max="11547" width="4" bestFit="1" customWidth="1"/>
    <col min="11548" max="11548" width="3.140625" bestFit="1" customWidth="1"/>
    <col min="11549" max="11549" width="2.85546875" bestFit="1" customWidth="1"/>
    <col min="11550" max="11550" width="4" bestFit="1" customWidth="1"/>
    <col min="11551" max="11551" width="3.140625" bestFit="1" customWidth="1"/>
    <col min="11552" max="11552" width="2.85546875" bestFit="1" customWidth="1"/>
    <col min="11553" max="11553" width="3.7109375" bestFit="1" customWidth="1"/>
    <col min="11554" max="11554" width="3.140625" bestFit="1" customWidth="1"/>
    <col min="11555" max="11555" width="2.85546875" bestFit="1" customWidth="1"/>
    <col min="11556" max="11556" width="4" bestFit="1" customWidth="1"/>
    <col min="11557" max="11557" width="3.140625" bestFit="1" customWidth="1"/>
    <col min="11558" max="11558" width="2.85546875" bestFit="1" customWidth="1"/>
    <col min="11559" max="11559" width="7.5703125" bestFit="1" customWidth="1"/>
    <col min="11560" max="11560" width="7" bestFit="1" customWidth="1"/>
    <col min="11773" max="11773" width="41.7109375" customWidth="1"/>
    <col min="11774" max="11774" width="13.5703125" bestFit="1" customWidth="1"/>
    <col min="11775" max="11775" width="16" bestFit="1" customWidth="1"/>
    <col min="11776" max="11776" width="6.28515625" customWidth="1"/>
    <col min="11777" max="11777" width="4.5703125" customWidth="1"/>
    <col min="11778" max="11778" width="4.85546875" customWidth="1"/>
    <col min="11779" max="11779" width="5" customWidth="1"/>
    <col min="11780" max="11780" width="3.140625" bestFit="1" customWidth="1"/>
    <col min="11781" max="11781" width="2.85546875" bestFit="1" customWidth="1"/>
    <col min="11782" max="11782" width="4" bestFit="1" customWidth="1"/>
    <col min="11783" max="11783" width="3.140625" bestFit="1" customWidth="1"/>
    <col min="11784" max="11784" width="2.85546875" bestFit="1" customWidth="1"/>
    <col min="11785" max="11785" width="3.7109375" customWidth="1"/>
    <col min="11786" max="11786" width="3.140625" bestFit="1" customWidth="1"/>
    <col min="11787" max="11787" width="2.85546875" bestFit="1" customWidth="1"/>
    <col min="11788" max="11788" width="4" bestFit="1" customWidth="1"/>
    <col min="11789" max="11789" width="3.140625" bestFit="1" customWidth="1"/>
    <col min="11790" max="11790" width="2.85546875" bestFit="1" customWidth="1"/>
    <col min="11791" max="11791" width="4" bestFit="1" customWidth="1"/>
    <col min="11792" max="11792" width="3.7109375" customWidth="1"/>
    <col min="11793" max="11793" width="2.85546875" bestFit="1" customWidth="1"/>
    <col min="11794" max="11794" width="4" bestFit="1" customWidth="1"/>
    <col min="11795" max="11795" width="3.140625" bestFit="1" customWidth="1"/>
    <col min="11796" max="11796" width="2.85546875" bestFit="1" customWidth="1"/>
    <col min="11797" max="11797" width="4" bestFit="1" customWidth="1"/>
    <col min="11798" max="11798" width="3.140625" bestFit="1" customWidth="1"/>
    <col min="11799" max="11799" width="2.85546875" bestFit="1" customWidth="1"/>
    <col min="11800" max="11800" width="4" bestFit="1" customWidth="1"/>
    <col min="11801" max="11801" width="3.140625" bestFit="1" customWidth="1"/>
    <col min="11802" max="11802" width="2.85546875" bestFit="1" customWidth="1"/>
    <col min="11803" max="11803" width="4" bestFit="1" customWidth="1"/>
    <col min="11804" max="11804" width="3.140625" bestFit="1" customWidth="1"/>
    <col min="11805" max="11805" width="2.85546875" bestFit="1" customWidth="1"/>
    <col min="11806" max="11806" width="4" bestFit="1" customWidth="1"/>
    <col min="11807" max="11807" width="3.140625" bestFit="1" customWidth="1"/>
    <col min="11808" max="11808" width="2.85546875" bestFit="1" customWidth="1"/>
    <col min="11809" max="11809" width="3.7109375" bestFit="1" customWidth="1"/>
    <col min="11810" max="11810" width="3.140625" bestFit="1" customWidth="1"/>
    <col min="11811" max="11811" width="2.85546875" bestFit="1" customWidth="1"/>
    <col min="11812" max="11812" width="4" bestFit="1" customWidth="1"/>
    <col min="11813" max="11813" width="3.140625" bestFit="1" customWidth="1"/>
    <col min="11814" max="11814" width="2.85546875" bestFit="1" customWidth="1"/>
    <col min="11815" max="11815" width="7.5703125" bestFit="1" customWidth="1"/>
    <col min="11816" max="11816" width="7" bestFit="1" customWidth="1"/>
    <col min="12029" max="12029" width="41.7109375" customWidth="1"/>
    <col min="12030" max="12030" width="13.5703125" bestFit="1" customWidth="1"/>
    <col min="12031" max="12031" width="16" bestFit="1" customWidth="1"/>
    <col min="12032" max="12032" width="6.28515625" customWidth="1"/>
    <col min="12033" max="12033" width="4.5703125" customWidth="1"/>
    <col min="12034" max="12034" width="4.85546875" customWidth="1"/>
    <col min="12035" max="12035" width="5" customWidth="1"/>
    <col min="12036" max="12036" width="3.140625" bestFit="1" customWidth="1"/>
    <col min="12037" max="12037" width="2.85546875" bestFit="1" customWidth="1"/>
    <col min="12038" max="12038" width="4" bestFit="1" customWidth="1"/>
    <col min="12039" max="12039" width="3.140625" bestFit="1" customWidth="1"/>
    <col min="12040" max="12040" width="2.85546875" bestFit="1" customWidth="1"/>
    <col min="12041" max="12041" width="3.7109375" customWidth="1"/>
    <col min="12042" max="12042" width="3.140625" bestFit="1" customWidth="1"/>
    <col min="12043" max="12043" width="2.85546875" bestFit="1" customWidth="1"/>
    <col min="12044" max="12044" width="4" bestFit="1" customWidth="1"/>
    <col min="12045" max="12045" width="3.140625" bestFit="1" customWidth="1"/>
    <col min="12046" max="12046" width="2.85546875" bestFit="1" customWidth="1"/>
    <col min="12047" max="12047" width="4" bestFit="1" customWidth="1"/>
    <col min="12048" max="12048" width="3.7109375" customWidth="1"/>
    <col min="12049" max="12049" width="2.85546875" bestFit="1" customWidth="1"/>
    <col min="12050" max="12050" width="4" bestFit="1" customWidth="1"/>
    <col min="12051" max="12051" width="3.140625" bestFit="1" customWidth="1"/>
    <col min="12052" max="12052" width="2.85546875" bestFit="1" customWidth="1"/>
    <col min="12053" max="12053" width="4" bestFit="1" customWidth="1"/>
    <col min="12054" max="12054" width="3.140625" bestFit="1" customWidth="1"/>
    <col min="12055" max="12055" width="2.85546875" bestFit="1" customWidth="1"/>
    <col min="12056" max="12056" width="4" bestFit="1" customWidth="1"/>
    <col min="12057" max="12057" width="3.140625" bestFit="1" customWidth="1"/>
    <col min="12058" max="12058" width="2.85546875" bestFit="1" customWidth="1"/>
    <col min="12059" max="12059" width="4" bestFit="1" customWidth="1"/>
    <col min="12060" max="12060" width="3.140625" bestFit="1" customWidth="1"/>
    <col min="12061" max="12061" width="2.85546875" bestFit="1" customWidth="1"/>
    <col min="12062" max="12062" width="4" bestFit="1" customWidth="1"/>
    <col min="12063" max="12063" width="3.140625" bestFit="1" customWidth="1"/>
    <col min="12064" max="12064" width="2.85546875" bestFit="1" customWidth="1"/>
    <col min="12065" max="12065" width="3.7109375" bestFit="1" customWidth="1"/>
    <col min="12066" max="12066" width="3.140625" bestFit="1" customWidth="1"/>
    <col min="12067" max="12067" width="2.85546875" bestFit="1" customWidth="1"/>
    <col min="12068" max="12068" width="4" bestFit="1" customWidth="1"/>
    <col min="12069" max="12069" width="3.140625" bestFit="1" customWidth="1"/>
    <col min="12070" max="12070" width="2.85546875" bestFit="1" customWidth="1"/>
    <col min="12071" max="12071" width="7.5703125" bestFit="1" customWidth="1"/>
    <col min="12072" max="12072" width="7" bestFit="1" customWidth="1"/>
    <col min="12285" max="12285" width="41.7109375" customWidth="1"/>
    <col min="12286" max="12286" width="13.5703125" bestFit="1" customWidth="1"/>
    <col min="12287" max="12287" width="16" bestFit="1" customWidth="1"/>
    <col min="12288" max="12288" width="6.28515625" customWidth="1"/>
    <col min="12289" max="12289" width="4.5703125" customWidth="1"/>
    <col min="12290" max="12290" width="4.85546875" customWidth="1"/>
    <col min="12291" max="12291" width="5" customWidth="1"/>
    <col min="12292" max="12292" width="3.140625" bestFit="1" customWidth="1"/>
    <col min="12293" max="12293" width="2.85546875" bestFit="1" customWidth="1"/>
    <col min="12294" max="12294" width="4" bestFit="1" customWidth="1"/>
    <col min="12295" max="12295" width="3.140625" bestFit="1" customWidth="1"/>
    <col min="12296" max="12296" width="2.85546875" bestFit="1" customWidth="1"/>
    <col min="12297" max="12297" width="3.7109375" customWidth="1"/>
    <col min="12298" max="12298" width="3.140625" bestFit="1" customWidth="1"/>
    <col min="12299" max="12299" width="2.85546875" bestFit="1" customWidth="1"/>
    <col min="12300" max="12300" width="4" bestFit="1" customWidth="1"/>
    <col min="12301" max="12301" width="3.140625" bestFit="1" customWidth="1"/>
    <col min="12302" max="12302" width="2.85546875" bestFit="1" customWidth="1"/>
    <col min="12303" max="12303" width="4" bestFit="1" customWidth="1"/>
    <col min="12304" max="12304" width="3.7109375" customWidth="1"/>
    <col min="12305" max="12305" width="2.85546875" bestFit="1" customWidth="1"/>
    <col min="12306" max="12306" width="4" bestFit="1" customWidth="1"/>
    <col min="12307" max="12307" width="3.140625" bestFit="1" customWidth="1"/>
    <col min="12308" max="12308" width="2.85546875" bestFit="1" customWidth="1"/>
    <col min="12309" max="12309" width="4" bestFit="1" customWidth="1"/>
    <col min="12310" max="12310" width="3.140625" bestFit="1" customWidth="1"/>
    <col min="12311" max="12311" width="2.85546875" bestFit="1" customWidth="1"/>
    <col min="12312" max="12312" width="4" bestFit="1" customWidth="1"/>
    <col min="12313" max="12313" width="3.140625" bestFit="1" customWidth="1"/>
    <col min="12314" max="12314" width="2.85546875" bestFit="1" customWidth="1"/>
    <col min="12315" max="12315" width="4" bestFit="1" customWidth="1"/>
    <col min="12316" max="12316" width="3.140625" bestFit="1" customWidth="1"/>
    <col min="12317" max="12317" width="2.85546875" bestFit="1" customWidth="1"/>
    <col min="12318" max="12318" width="4" bestFit="1" customWidth="1"/>
    <col min="12319" max="12319" width="3.140625" bestFit="1" customWidth="1"/>
    <col min="12320" max="12320" width="2.85546875" bestFit="1" customWidth="1"/>
    <col min="12321" max="12321" width="3.7109375" bestFit="1" customWidth="1"/>
    <col min="12322" max="12322" width="3.140625" bestFit="1" customWidth="1"/>
    <col min="12323" max="12323" width="2.85546875" bestFit="1" customWidth="1"/>
    <col min="12324" max="12324" width="4" bestFit="1" customWidth="1"/>
    <col min="12325" max="12325" width="3.140625" bestFit="1" customWidth="1"/>
    <col min="12326" max="12326" width="2.85546875" bestFit="1" customWidth="1"/>
    <col min="12327" max="12327" width="7.5703125" bestFit="1" customWidth="1"/>
    <col min="12328" max="12328" width="7" bestFit="1" customWidth="1"/>
    <col min="12541" max="12541" width="41.7109375" customWidth="1"/>
    <col min="12542" max="12542" width="13.5703125" bestFit="1" customWidth="1"/>
    <col min="12543" max="12543" width="16" bestFit="1" customWidth="1"/>
    <col min="12544" max="12544" width="6.28515625" customWidth="1"/>
    <col min="12545" max="12545" width="4.5703125" customWidth="1"/>
    <col min="12546" max="12546" width="4.85546875" customWidth="1"/>
    <col min="12547" max="12547" width="5" customWidth="1"/>
    <col min="12548" max="12548" width="3.140625" bestFit="1" customWidth="1"/>
    <col min="12549" max="12549" width="2.85546875" bestFit="1" customWidth="1"/>
    <col min="12550" max="12550" width="4" bestFit="1" customWidth="1"/>
    <col min="12551" max="12551" width="3.140625" bestFit="1" customWidth="1"/>
    <col min="12552" max="12552" width="2.85546875" bestFit="1" customWidth="1"/>
    <col min="12553" max="12553" width="3.7109375" customWidth="1"/>
    <col min="12554" max="12554" width="3.140625" bestFit="1" customWidth="1"/>
    <col min="12555" max="12555" width="2.85546875" bestFit="1" customWidth="1"/>
    <col min="12556" max="12556" width="4" bestFit="1" customWidth="1"/>
    <col min="12557" max="12557" width="3.140625" bestFit="1" customWidth="1"/>
    <col min="12558" max="12558" width="2.85546875" bestFit="1" customWidth="1"/>
    <col min="12559" max="12559" width="4" bestFit="1" customWidth="1"/>
    <col min="12560" max="12560" width="3.7109375" customWidth="1"/>
    <col min="12561" max="12561" width="2.85546875" bestFit="1" customWidth="1"/>
    <col min="12562" max="12562" width="4" bestFit="1" customWidth="1"/>
    <col min="12563" max="12563" width="3.140625" bestFit="1" customWidth="1"/>
    <col min="12564" max="12564" width="2.85546875" bestFit="1" customWidth="1"/>
    <col min="12565" max="12565" width="4" bestFit="1" customWidth="1"/>
    <col min="12566" max="12566" width="3.140625" bestFit="1" customWidth="1"/>
    <col min="12567" max="12567" width="2.85546875" bestFit="1" customWidth="1"/>
    <col min="12568" max="12568" width="4" bestFit="1" customWidth="1"/>
    <col min="12569" max="12569" width="3.140625" bestFit="1" customWidth="1"/>
    <col min="12570" max="12570" width="2.85546875" bestFit="1" customWidth="1"/>
    <col min="12571" max="12571" width="4" bestFit="1" customWidth="1"/>
    <col min="12572" max="12572" width="3.140625" bestFit="1" customWidth="1"/>
    <col min="12573" max="12573" width="2.85546875" bestFit="1" customWidth="1"/>
    <col min="12574" max="12574" width="4" bestFit="1" customWidth="1"/>
    <col min="12575" max="12575" width="3.140625" bestFit="1" customWidth="1"/>
    <col min="12576" max="12576" width="2.85546875" bestFit="1" customWidth="1"/>
    <col min="12577" max="12577" width="3.7109375" bestFit="1" customWidth="1"/>
    <col min="12578" max="12578" width="3.140625" bestFit="1" customWidth="1"/>
    <col min="12579" max="12579" width="2.85546875" bestFit="1" customWidth="1"/>
    <col min="12580" max="12580" width="4" bestFit="1" customWidth="1"/>
    <col min="12581" max="12581" width="3.140625" bestFit="1" customWidth="1"/>
    <col min="12582" max="12582" width="2.85546875" bestFit="1" customWidth="1"/>
    <col min="12583" max="12583" width="7.5703125" bestFit="1" customWidth="1"/>
    <col min="12584" max="12584" width="7" bestFit="1" customWidth="1"/>
    <col min="12797" max="12797" width="41.7109375" customWidth="1"/>
    <col min="12798" max="12798" width="13.5703125" bestFit="1" customWidth="1"/>
    <col min="12799" max="12799" width="16" bestFit="1" customWidth="1"/>
    <col min="12800" max="12800" width="6.28515625" customWidth="1"/>
    <col min="12801" max="12801" width="4.5703125" customWidth="1"/>
    <col min="12802" max="12802" width="4.85546875" customWidth="1"/>
    <col min="12803" max="12803" width="5" customWidth="1"/>
    <col min="12804" max="12804" width="3.140625" bestFit="1" customWidth="1"/>
    <col min="12805" max="12805" width="2.85546875" bestFit="1" customWidth="1"/>
    <col min="12806" max="12806" width="4" bestFit="1" customWidth="1"/>
    <col min="12807" max="12807" width="3.140625" bestFit="1" customWidth="1"/>
    <col min="12808" max="12808" width="2.85546875" bestFit="1" customWidth="1"/>
    <col min="12809" max="12809" width="3.7109375" customWidth="1"/>
    <col min="12810" max="12810" width="3.140625" bestFit="1" customWidth="1"/>
    <col min="12811" max="12811" width="2.85546875" bestFit="1" customWidth="1"/>
    <col min="12812" max="12812" width="4" bestFit="1" customWidth="1"/>
    <col min="12813" max="12813" width="3.140625" bestFit="1" customWidth="1"/>
    <col min="12814" max="12814" width="2.85546875" bestFit="1" customWidth="1"/>
    <col min="12815" max="12815" width="4" bestFit="1" customWidth="1"/>
    <col min="12816" max="12816" width="3.7109375" customWidth="1"/>
    <col min="12817" max="12817" width="2.85546875" bestFit="1" customWidth="1"/>
    <col min="12818" max="12818" width="4" bestFit="1" customWidth="1"/>
    <col min="12819" max="12819" width="3.140625" bestFit="1" customWidth="1"/>
    <col min="12820" max="12820" width="2.85546875" bestFit="1" customWidth="1"/>
    <col min="12821" max="12821" width="4" bestFit="1" customWidth="1"/>
    <col min="12822" max="12822" width="3.140625" bestFit="1" customWidth="1"/>
    <col min="12823" max="12823" width="2.85546875" bestFit="1" customWidth="1"/>
    <col min="12824" max="12824" width="4" bestFit="1" customWidth="1"/>
    <col min="12825" max="12825" width="3.140625" bestFit="1" customWidth="1"/>
    <col min="12826" max="12826" width="2.85546875" bestFit="1" customWidth="1"/>
    <col min="12827" max="12827" width="4" bestFit="1" customWidth="1"/>
    <col min="12828" max="12828" width="3.140625" bestFit="1" customWidth="1"/>
    <col min="12829" max="12829" width="2.85546875" bestFit="1" customWidth="1"/>
    <col min="12830" max="12830" width="4" bestFit="1" customWidth="1"/>
    <col min="12831" max="12831" width="3.140625" bestFit="1" customWidth="1"/>
    <col min="12832" max="12832" width="2.85546875" bestFit="1" customWidth="1"/>
    <col min="12833" max="12833" width="3.7109375" bestFit="1" customWidth="1"/>
    <col min="12834" max="12834" width="3.140625" bestFit="1" customWidth="1"/>
    <col min="12835" max="12835" width="2.85546875" bestFit="1" customWidth="1"/>
    <col min="12836" max="12836" width="4" bestFit="1" customWidth="1"/>
    <col min="12837" max="12837" width="3.140625" bestFit="1" customWidth="1"/>
    <col min="12838" max="12838" width="2.85546875" bestFit="1" customWidth="1"/>
    <col min="12839" max="12839" width="7.5703125" bestFit="1" customWidth="1"/>
    <col min="12840" max="12840" width="7" bestFit="1" customWidth="1"/>
    <col min="13053" max="13053" width="41.7109375" customWidth="1"/>
    <col min="13054" max="13054" width="13.5703125" bestFit="1" customWidth="1"/>
    <col min="13055" max="13055" width="16" bestFit="1" customWidth="1"/>
    <col min="13056" max="13056" width="6.28515625" customWidth="1"/>
    <col min="13057" max="13057" width="4.5703125" customWidth="1"/>
    <col min="13058" max="13058" width="4.85546875" customWidth="1"/>
    <col min="13059" max="13059" width="5" customWidth="1"/>
    <col min="13060" max="13060" width="3.140625" bestFit="1" customWidth="1"/>
    <col min="13061" max="13061" width="2.85546875" bestFit="1" customWidth="1"/>
    <col min="13062" max="13062" width="4" bestFit="1" customWidth="1"/>
    <col min="13063" max="13063" width="3.140625" bestFit="1" customWidth="1"/>
    <col min="13064" max="13064" width="2.85546875" bestFit="1" customWidth="1"/>
    <col min="13065" max="13065" width="3.7109375" customWidth="1"/>
    <col min="13066" max="13066" width="3.140625" bestFit="1" customWidth="1"/>
    <col min="13067" max="13067" width="2.85546875" bestFit="1" customWidth="1"/>
    <col min="13068" max="13068" width="4" bestFit="1" customWidth="1"/>
    <col min="13069" max="13069" width="3.140625" bestFit="1" customWidth="1"/>
    <col min="13070" max="13070" width="2.85546875" bestFit="1" customWidth="1"/>
    <col min="13071" max="13071" width="4" bestFit="1" customWidth="1"/>
    <col min="13072" max="13072" width="3.7109375" customWidth="1"/>
    <col min="13073" max="13073" width="2.85546875" bestFit="1" customWidth="1"/>
    <col min="13074" max="13074" width="4" bestFit="1" customWidth="1"/>
    <col min="13075" max="13075" width="3.140625" bestFit="1" customWidth="1"/>
    <col min="13076" max="13076" width="2.85546875" bestFit="1" customWidth="1"/>
    <col min="13077" max="13077" width="4" bestFit="1" customWidth="1"/>
    <col min="13078" max="13078" width="3.140625" bestFit="1" customWidth="1"/>
    <col min="13079" max="13079" width="2.85546875" bestFit="1" customWidth="1"/>
    <col min="13080" max="13080" width="4" bestFit="1" customWidth="1"/>
    <col min="13081" max="13081" width="3.140625" bestFit="1" customWidth="1"/>
    <col min="13082" max="13082" width="2.85546875" bestFit="1" customWidth="1"/>
    <col min="13083" max="13083" width="4" bestFit="1" customWidth="1"/>
    <col min="13084" max="13084" width="3.140625" bestFit="1" customWidth="1"/>
    <col min="13085" max="13085" width="2.85546875" bestFit="1" customWidth="1"/>
    <col min="13086" max="13086" width="4" bestFit="1" customWidth="1"/>
    <col min="13087" max="13087" width="3.140625" bestFit="1" customWidth="1"/>
    <col min="13088" max="13088" width="2.85546875" bestFit="1" customWidth="1"/>
    <col min="13089" max="13089" width="3.7109375" bestFit="1" customWidth="1"/>
    <col min="13090" max="13090" width="3.140625" bestFit="1" customWidth="1"/>
    <col min="13091" max="13091" width="2.85546875" bestFit="1" customWidth="1"/>
    <col min="13092" max="13092" width="4" bestFit="1" customWidth="1"/>
    <col min="13093" max="13093" width="3.140625" bestFit="1" customWidth="1"/>
    <col min="13094" max="13094" width="2.85546875" bestFit="1" customWidth="1"/>
    <col min="13095" max="13095" width="7.5703125" bestFit="1" customWidth="1"/>
    <col min="13096" max="13096" width="7" bestFit="1" customWidth="1"/>
    <col min="13309" max="13309" width="41.7109375" customWidth="1"/>
    <col min="13310" max="13310" width="13.5703125" bestFit="1" customWidth="1"/>
    <col min="13311" max="13311" width="16" bestFit="1" customWidth="1"/>
    <col min="13312" max="13312" width="6.28515625" customWidth="1"/>
    <col min="13313" max="13313" width="4.5703125" customWidth="1"/>
    <col min="13314" max="13314" width="4.85546875" customWidth="1"/>
    <col min="13315" max="13315" width="5" customWidth="1"/>
    <col min="13316" max="13316" width="3.140625" bestFit="1" customWidth="1"/>
    <col min="13317" max="13317" width="2.85546875" bestFit="1" customWidth="1"/>
    <col min="13318" max="13318" width="4" bestFit="1" customWidth="1"/>
    <col min="13319" max="13319" width="3.140625" bestFit="1" customWidth="1"/>
    <col min="13320" max="13320" width="2.85546875" bestFit="1" customWidth="1"/>
    <col min="13321" max="13321" width="3.7109375" customWidth="1"/>
    <col min="13322" max="13322" width="3.140625" bestFit="1" customWidth="1"/>
    <col min="13323" max="13323" width="2.85546875" bestFit="1" customWidth="1"/>
    <col min="13324" max="13324" width="4" bestFit="1" customWidth="1"/>
    <col min="13325" max="13325" width="3.140625" bestFit="1" customWidth="1"/>
    <col min="13326" max="13326" width="2.85546875" bestFit="1" customWidth="1"/>
    <col min="13327" max="13327" width="4" bestFit="1" customWidth="1"/>
    <col min="13328" max="13328" width="3.7109375" customWidth="1"/>
    <col min="13329" max="13329" width="2.85546875" bestFit="1" customWidth="1"/>
    <col min="13330" max="13330" width="4" bestFit="1" customWidth="1"/>
    <col min="13331" max="13331" width="3.140625" bestFit="1" customWidth="1"/>
    <col min="13332" max="13332" width="2.85546875" bestFit="1" customWidth="1"/>
    <col min="13333" max="13333" width="4" bestFit="1" customWidth="1"/>
    <col min="13334" max="13334" width="3.140625" bestFit="1" customWidth="1"/>
    <col min="13335" max="13335" width="2.85546875" bestFit="1" customWidth="1"/>
    <col min="13336" max="13336" width="4" bestFit="1" customWidth="1"/>
    <col min="13337" max="13337" width="3.140625" bestFit="1" customWidth="1"/>
    <col min="13338" max="13338" width="2.85546875" bestFit="1" customWidth="1"/>
    <col min="13339" max="13339" width="4" bestFit="1" customWidth="1"/>
    <col min="13340" max="13340" width="3.140625" bestFit="1" customWidth="1"/>
    <col min="13341" max="13341" width="2.85546875" bestFit="1" customWidth="1"/>
    <col min="13342" max="13342" width="4" bestFit="1" customWidth="1"/>
    <col min="13343" max="13343" width="3.140625" bestFit="1" customWidth="1"/>
    <col min="13344" max="13344" width="2.85546875" bestFit="1" customWidth="1"/>
    <col min="13345" max="13345" width="3.7109375" bestFit="1" customWidth="1"/>
    <col min="13346" max="13346" width="3.140625" bestFit="1" customWidth="1"/>
    <col min="13347" max="13347" width="2.85546875" bestFit="1" customWidth="1"/>
    <col min="13348" max="13348" width="4" bestFit="1" customWidth="1"/>
    <col min="13349" max="13349" width="3.140625" bestFit="1" customWidth="1"/>
    <col min="13350" max="13350" width="2.85546875" bestFit="1" customWidth="1"/>
    <col min="13351" max="13351" width="7.5703125" bestFit="1" customWidth="1"/>
    <col min="13352" max="13352" width="7" bestFit="1" customWidth="1"/>
    <col min="13565" max="13565" width="41.7109375" customWidth="1"/>
    <col min="13566" max="13566" width="13.5703125" bestFit="1" customWidth="1"/>
    <col min="13567" max="13567" width="16" bestFit="1" customWidth="1"/>
    <col min="13568" max="13568" width="6.28515625" customWidth="1"/>
    <col min="13569" max="13569" width="4.5703125" customWidth="1"/>
    <col min="13570" max="13570" width="4.85546875" customWidth="1"/>
    <col min="13571" max="13571" width="5" customWidth="1"/>
    <col min="13572" max="13572" width="3.140625" bestFit="1" customWidth="1"/>
    <col min="13573" max="13573" width="2.85546875" bestFit="1" customWidth="1"/>
    <col min="13574" max="13574" width="4" bestFit="1" customWidth="1"/>
    <col min="13575" max="13575" width="3.140625" bestFit="1" customWidth="1"/>
    <col min="13576" max="13576" width="2.85546875" bestFit="1" customWidth="1"/>
    <col min="13577" max="13577" width="3.7109375" customWidth="1"/>
    <col min="13578" max="13578" width="3.140625" bestFit="1" customWidth="1"/>
    <col min="13579" max="13579" width="2.85546875" bestFit="1" customWidth="1"/>
    <col min="13580" max="13580" width="4" bestFit="1" customWidth="1"/>
    <col min="13581" max="13581" width="3.140625" bestFit="1" customWidth="1"/>
    <col min="13582" max="13582" width="2.85546875" bestFit="1" customWidth="1"/>
    <col min="13583" max="13583" width="4" bestFit="1" customWidth="1"/>
    <col min="13584" max="13584" width="3.7109375" customWidth="1"/>
    <col min="13585" max="13585" width="2.85546875" bestFit="1" customWidth="1"/>
    <col min="13586" max="13586" width="4" bestFit="1" customWidth="1"/>
    <col min="13587" max="13587" width="3.140625" bestFit="1" customWidth="1"/>
    <col min="13588" max="13588" width="2.85546875" bestFit="1" customWidth="1"/>
    <col min="13589" max="13589" width="4" bestFit="1" customWidth="1"/>
    <col min="13590" max="13590" width="3.140625" bestFit="1" customWidth="1"/>
    <col min="13591" max="13591" width="2.85546875" bestFit="1" customWidth="1"/>
    <col min="13592" max="13592" width="4" bestFit="1" customWidth="1"/>
    <col min="13593" max="13593" width="3.140625" bestFit="1" customWidth="1"/>
    <col min="13594" max="13594" width="2.85546875" bestFit="1" customWidth="1"/>
    <col min="13595" max="13595" width="4" bestFit="1" customWidth="1"/>
    <col min="13596" max="13596" width="3.140625" bestFit="1" customWidth="1"/>
    <col min="13597" max="13597" width="2.85546875" bestFit="1" customWidth="1"/>
    <col min="13598" max="13598" width="4" bestFit="1" customWidth="1"/>
    <col min="13599" max="13599" width="3.140625" bestFit="1" customWidth="1"/>
    <col min="13600" max="13600" width="2.85546875" bestFit="1" customWidth="1"/>
    <col min="13601" max="13601" width="3.7109375" bestFit="1" customWidth="1"/>
    <col min="13602" max="13602" width="3.140625" bestFit="1" customWidth="1"/>
    <col min="13603" max="13603" width="2.85546875" bestFit="1" customWidth="1"/>
    <col min="13604" max="13604" width="4" bestFit="1" customWidth="1"/>
    <col min="13605" max="13605" width="3.140625" bestFit="1" customWidth="1"/>
    <col min="13606" max="13606" width="2.85546875" bestFit="1" customWidth="1"/>
    <col min="13607" max="13607" width="7.5703125" bestFit="1" customWidth="1"/>
    <col min="13608" max="13608" width="7" bestFit="1" customWidth="1"/>
    <col min="13821" max="13821" width="41.7109375" customWidth="1"/>
    <col min="13822" max="13822" width="13.5703125" bestFit="1" customWidth="1"/>
    <col min="13823" max="13823" width="16" bestFit="1" customWidth="1"/>
    <col min="13824" max="13824" width="6.28515625" customWidth="1"/>
    <col min="13825" max="13825" width="4.5703125" customWidth="1"/>
    <col min="13826" max="13826" width="4.85546875" customWidth="1"/>
    <col min="13827" max="13827" width="5" customWidth="1"/>
    <col min="13828" max="13828" width="3.140625" bestFit="1" customWidth="1"/>
    <col min="13829" max="13829" width="2.85546875" bestFit="1" customWidth="1"/>
    <col min="13830" max="13830" width="4" bestFit="1" customWidth="1"/>
    <col min="13831" max="13831" width="3.140625" bestFit="1" customWidth="1"/>
    <col min="13832" max="13832" width="2.85546875" bestFit="1" customWidth="1"/>
    <col min="13833" max="13833" width="3.7109375" customWidth="1"/>
    <col min="13834" max="13834" width="3.140625" bestFit="1" customWidth="1"/>
    <col min="13835" max="13835" width="2.85546875" bestFit="1" customWidth="1"/>
    <col min="13836" max="13836" width="4" bestFit="1" customWidth="1"/>
    <col min="13837" max="13837" width="3.140625" bestFit="1" customWidth="1"/>
    <col min="13838" max="13838" width="2.85546875" bestFit="1" customWidth="1"/>
    <col min="13839" max="13839" width="4" bestFit="1" customWidth="1"/>
    <col min="13840" max="13840" width="3.7109375" customWidth="1"/>
    <col min="13841" max="13841" width="2.85546875" bestFit="1" customWidth="1"/>
    <col min="13842" max="13842" width="4" bestFit="1" customWidth="1"/>
    <col min="13843" max="13843" width="3.140625" bestFit="1" customWidth="1"/>
    <col min="13844" max="13844" width="2.85546875" bestFit="1" customWidth="1"/>
    <col min="13845" max="13845" width="4" bestFit="1" customWidth="1"/>
    <col min="13846" max="13846" width="3.140625" bestFit="1" customWidth="1"/>
    <col min="13847" max="13847" width="2.85546875" bestFit="1" customWidth="1"/>
    <col min="13848" max="13848" width="4" bestFit="1" customWidth="1"/>
    <col min="13849" max="13849" width="3.140625" bestFit="1" customWidth="1"/>
    <col min="13850" max="13850" width="2.85546875" bestFit="1" customWidth="1"/>
    <col min="13851" max="13851" width="4" bestFit="1" customWidth="1"/>
    <col min="13852" max="13852" width="3.140625" bestFit="1" customWidth="1"/>
    <col min="13853" max="13853" width="2.85546875" bestFit="1" customWidth="1"/>
    <col min="13854" max="13854" width="4" bestFit="1" customWidth="1"/>
    <col min="13855" max="13855" width="3.140625" bestFit="1" customWidth="1"/>
    <col min="13856" max="13856" width="2.85546875" bestFit="1" customWidth="1"/>
    <col min="13857" max="13857" width="3.7109375" bestFit="1" customWidth="1"/>
    <col min="13858" max="13858" width="3.140625" bestFit="1" customWidth="1"/>
    <col min="13859" max="13859" width="2.85546875" bestFit="1" customWidth="1"/>
    <col min="13860" max="13860" width="4" bestFit="1" customWidth="1"/>
    <col min="13861" max="13861" width="3.140625" bestFit="1" customWidth="1"/>
    <col min="13862" max="13862" width="2.85546875" bestFit="1" customWidth="1"/>
    <col min="13863" max="13863" width="7.5703125" bestFit="1" customWidth="1"/>
    <col min="13864" max="13864" width="7" bestFit="1" customWidth="1"/>
    <col min="14077" max="14077" width="41.7109375" customWidth="1"/>
    <col min="14078" max="14078" width="13.5703125" bestFit="1" customWidth="1"/>
    <col min="14079" max="14079" width="16" bestFit="1" customWidth="1"/>
    <col min="14080" max="14080" width="6.28515625" customWidth="1"/>
    <col min="14081" max="14081" width="4.5703125" customWidth="1"/>
    <col min="14082" max="14082" width="4.85546875" customWidth="1"/>
    <col min="14083" max="14083" width="5" customWidth="1"/>
    <col min="14084" max="14084" width="3.140625" bestFit="1" customWidth="1"/>
    <col min="14085" max="14085" width="2.85546875" bestFit="1" customWidth="1"/>
    <col min="14086" max="14086" width="4" bestFit="1" customWidth="1"/>
    <col min="14087" max="14087" width="3.140625" bestFit="1" customWidth="1"/>
    <col min="14088" max="14088" width="2.85546875" bestFit="1" customWidth="1"/>
    <col min="14089" max="14089" width="3.7109375" customWidth="1"/>
    <col min="14090" max="14090" width="3.140625" bestFit="1" customWidth="1"/>
    <col min="14091" max="14091" width="2.85546875" bestFit="1" customWidth="1"/>
    <col min="14092" max="14092" width="4" bestFit="1" customWidth="1"/>
    <col min="14093" max="14093" width="3.140625" bestFit="1" customWidth="1"/>
    <col min="14094" max="14094" width="2.85546875" bestFit="1" customWidth="1"/>
    <col min="14095" max="14095" width="4" bestFit="1" customWidth="1"/>
    <col min="14096" max="14096" width="3.7109375" customWidth="1"/>
    <col min="14097" max="14097" width="2.85546875" bestFit="1" customWidth="1"/>
    <col min="14098" max="14098" width="4" bestFit="1" customWidth="1"/>
    <col min="14099" max="14099" width="3.140625" bestFit="1" customWidth="1"/>
    <col min="14100" max="14100" width="2.85546875" bestFit="1" customWidth="1"/>
    <col min="14101" max="14101" width="4" bestFit="1" customWidth="1"/>
    <col min="14102" max="14102" width="3.140625" bestFit="1" customWidth="1"/>
    <col min="14103" max="14103" width="2.85546875" bestFit="1" customWidth="1"/>
    <col min="14104" max="14104" width="4" bestFit="1" customWidth="1"/>
    <col min="14105" max="14105" width="3.140625" bestFit="1" customWidth="1"/>
    <col min="14106" max="14106" width="2.85546875" bestFit="1" customWidth="1"/>
    <col min="14107" max="14107" width="4" bestFit="1" customWidth="1"/>
    <col min="14108" max="14108" width="3.140625" bestFit="1" customWidth="1"/>
    <col min="14109" max="14109" width="2.85546875" bestFit="1" customWidth="1"/>
    <col min="14110" max="14110" width="4" bestFit="1" customWidth="1"/>
    <col min="14111" max="14111" width="3.140625" bestFit="1" customWidth="1"/>
    <col min="14112" max="14112" width="2.85546875" bestFit="1" customWidth="1"/>
    <col min="14113" max="14113" width="3.7109375" bestFit="1" customWidth="1"/>
    <col min="14114" max="14114" width="3.140625" bestFit="1" customWidth="1"/>
    <col min="14115" max="14115" width="2.85546875" bestFit="1" customWidth="1"/>
    <col min="14116" max="14116" width="4" bestFit="1" customWidth="1"/>
    <col min="14117" max="14117" width="3.140625" bestFit="1" customWidth="1"/>
    <col min="14118" max="14118" width="2.85546875" bestFit="1" customWidth="1"/>
    <col min="14119" max="14119" width="7.5703125" bestFit="1" customWidth="1"/>
    <col min="14120" max="14120" width="7" bestFit="1" customWidth="1"/>
    <col min="14333" max="14333" width="41.7109375" customWidth="1"/>
    <col min="14334" max="14334" width="13.5703125" bestFit="1" customWidth="1"/>
    <col min="14335" max="14335" width="16" bestFit="1" customWidth="1"/>
    <col min="14336" max="14336" width="6.28515625" customWidth="1"/>
    <col min="14337" max="14337" width="4.5703125" customWidth="1"/>
    <col min="14338" max="14338" width="4.85546875" customWidth="1"/>
    <col min="14339" max="14339" width="5" customWidth="1"/>
    <col min="14340" max="14340" width="3.140625" bestFit="1" customWidth="1"/>
    <col min="14341" max="14341" width="2.85546875" bestFit="1" customWidth="1"/>
    <col min="14342" max="14342" width="4" bestFit="1" customWidth="1"/>
    <col min="14343" max="14343" width="3.140625" bestFit="1" customWidth="1"/>
    <col min="14344" max="14344" width="2.85546875" bestFit="1" customWidth="1"/>
    <col min="14345" max="14345" width="3.7109375" customWidth="1"/>
    <col min="14346" max="14346" width="3.140625" bestFit="1" customWidth="1"/>
    <col min="14347" max="14347" width="2.85546875" bestFit="1" customWidth="1"/>
    <col min="14348" max="14348" width="4" bestFit="1" customWidth="1"/>
    <col min="14349" max="14349" width="3.140625" bestFit="1" customWidth="1"/>
    <col min="14350" max="14350" width="2.85546875" bestFit="1" customWidth="1"/>
    <col min="14351" max="14351" width="4" bestFit="1" customWidth="1"/>
    <col min="14352" max="14352" width="3.7109375" customWidth="1"/>
    <col min="14353" max="14353" width="2.85546875" bestFit="1" customWidth="1"/>
    <col min="14354" max="14354" width="4" bestFit="1" customWidth="1"/>
    <col min="14355" max="14355" width="3.140625" bestFit="1" customWidth="1"/>
    <col min="14356" max="14356" width="2.85546875" bestFit="1" customWidth="1"/>
    <col min="14357" max="14357" width="4" bestFit="1" customWidth="1"/>
    <col min="14358" max="14358" width="3.140625" bestFit="1" customWidth="1"/>
    <col min="14359" max="14359" width="2.85546875" bestFit="1" customWidth="1"/>
    <col min="14360" max="14360" width="4" bestFit="1" customWidth="1"/>
    <col min="14361" max="14361" width="3.140625" bestFit="1" customWidth="1"/>
    <col min="14362" max="14362" width="2.85546875" bestFit="1" customWidth="1"/>
    <col min="14363" max="14363" width="4" bestFit="1" customWidth="1"/>
    <col min="14364" max="14364" width="3.140625" bestFit="1" customWidth="1"/>
    <col min="14365" max="14365" width="2.85546875" bestFit="1" customWidth="1"/>
    <col min="14366" max="14366" width="4" bestFit="1" customWidth="1"/>
    <col min="14367" max="14367" width="3.140625" bestFit="1" customWidth="1"/>
    <col min="14368" max="14368" width="2.85546875" bestFit="1" customWidth="1"/>
    <col min="14369" max="14369" width="3.7109375" bestFit="1" customWidth="1"/>
    <col min="14370" max="14370" width="3.140625" bestFit="1" customWidth="1"/>
    <col min="14371" max="14371" width="2.85546875" bestFit="1" customWidth="1"/>
    <col min="14372" max="14372" width="4" bestFit="1" customWidth="1"/>
    <col min="14373" max="14373" width="3.140625" bestFit="1" customWidth="1"/>
    <col min="14374" max="14374" width="2.85546875" bestFit="1" customWidth="1"/>
    <col min="14375" max="14375" width="7.5703125" bestFit="1" customWidth="1"/>
    <col min="14376" max="14376" width="7" bestFit="1" customWidth="1"/>
    <col min="14589" max="14589" width="41.7109375" customWidth="1"/>
    <col min="14590" max="14590" width="13.5703125" bestFit="1" customWidth="1"/>
    <col min="14591" max="14591" width="16" bestFit="1" customWidth="1"/>
    <col min="14592" max="14592" width="6.28515625" customWidth="1"/>
    <col min="14593" max="14593" width="4.5703125" customWidth="1"/>
    <col min="14594" max="14594" width="4.85546875" customWidth="1"/>
    <col min="14595" max="14595" width="5" customWidth="1"/>
    <col min="14596" max="14596" width="3.140625" bestFit="1" customWidth="1"/>
    <col min="14597" max="14597" width="2.85546875" bestFit="1" customWidth="1"/>
    <col min="14598" max="14598" width="4" bestFit="1" customWidth="1"/>
    <col min="14599" max="14599" width="3.140625" bestFit="1" customWidth="1"/>
    <col min="14600" max="14600" width="2.85546875" bestFit="1" customWidth="1"/>
    <col min="14601" max="14601" width="3.7109375" customWidth="1"/>
    <col min="14602" max="14602" width="3.140625" bestFit="1" customWidth="1"/>
    <col min="14603" max="14603" width="2.85546875" bestFit="1" customWidth="1"/>
    <col min="14604" max="14604" width="4" bestFit="1" customWidth="1"/>
    <col min="14605" max="14605" width="3.140625" bestFit="1" customWidth="1"/>
    <col min="14606" max="14606" width="2.85546875" bestFit="1" customWidth="1"/>
    <col min="14607" max="14607" width="4" bestFit="1" customWidth="1"/>
    <col min="14608" max="14608" width="3.7109375" customWidth="1"/>
    <col min="14609" max="14609" width="2.85546875" bestFit="1" customWidth="1"/>
    <col min="14610" max="14610" width="4" bestFit="1" customWidth="1"/>
    <col min="14611" max="14611" width="3.140625" bestFit="1" customWidth="1"/>
    <col min="14612" max="14612" width="2.85546875" bestFit="1" customWidth="1"/>
    <col min="14613" max="14613" width="4" bestFit="1" customWidth="1"/>
    <col min="14614" max="14614" width="3.140625" bestFit="1" customWidth="1"/>
    <col min="14615" max="14615" width="2.85546875" bestFit="1" customWidth="1"/>
    <col min="14616" max="14616" width="4" bestFit="1" customWidth="1"/>
    <col min="14617" max="14617" width="3.140625" bestFit="1" customWidth="1"/>
    <col min="14618" max="14618" width="2.85546875" bestFit="1" customWidth="1"/>
    <col min="14619" max="14619" width="4" bestFit="1" customWidth="1"/>
    <col min="14620" max="14620" width="3.140625" bestFit="1" customWidth="1"/>
    <col min="14621" max="14621" width="2.85546875" bestFit="1" customWidth="1"/>
    <col min="14622" max="14622" width="4" bestFit="1" customWidth="1"/>
    <col min="14623" max="14623" width="3.140625" bestFit="1" customWidth="1"/>
    <col min="14624" max="14624" width="2.85546875" bestFit="1" customWidth="1"/>
    <col min="14625" max="14625" width="3.7109375" bestFit="1" customWidth="1"/>
    <col min="14626" max="14626" width="3.140625" bestFit="1" customWidth="1"/>
    <col min="14627" max="14627" width="2.85546875" bestFit="1" customWidth="1"/>
    <col min="14628" max="14628" width="4" bestFit="1" customWidth="1"/>
    <col min="14629" max="14629" width="3.140625" bestFit="1" customWidth="1"/>
    <col min="14630" max="14630" width="2.85546875" bestFit="1" customWidth="1"/>
    <col min="14631" max="14631" width="7.5703125" bestFit="1" customWidth="1"/>
    <col min="14632" max="14632" width="7" bestFit="1" customWidth="1"/>
    <col min="14845" max="14845" width="41.7109375" customWidth="1"/>
    <col min="14846" max="14846" width="13.5703125" bestFit="1" customWidth="1"/>
    <col min="14847" max="14847" width="16" bestFit="1" customWidth="1"/>
    <col min="14848" max="14848" width="6.28515625" customWidth="1"/>
    <col min="14849" max="14849" width="4.5703125" customWidth="1"/>
    <col min="14850" max="14850" width="4.85546875" customWidth="1"/>
    <col min="14851" max="14851" width="5" customWidth="1"/>
    <col min="14852" max="14852" width="3.140625" bestFit="1" customWidth="1"/>
    <col min="14853" max="14853" width="2.85546875" bestFit="1" customWidth="1"/>
    <col min="14854" max="14854" width="4" bestFit="1" customWidth="1"/>
    <col min="14855" max="14855" width="3.140625" bestFit="1" customWidth="1"/>
    <col min="14856" max="14856" width="2.85546875" bestFit="1" customWidth="1"/>
    <col min="14857" max="14857" width="3.7109375" customWidth="1"/>
    <col min="14858" max="14858" width="3.140625" bestFit="1" customWidth="1"/>
    <col min="14859" max="14859" width="2.85546875" bestFit="1" customWidth="1"/>
    <col min="14860" max="14860" width="4" bestFit="1" customWidth="1"/>
    <col min="14861" max="14861" width="3.140625" bestFit="1" customWidth="1"/>
    <col min="14862" max="14862" width="2.85546875" bestFit="1" customWidth="1"/>
    <col min="14863" max="14863" width="4" bestFit="1" customWidth="1"/>
    <col min="14864" max="14864" width="3.7109375" customWidth="1"/>
    <col min="14865" max="14865" width="2.85546875" bestFit="1" customWidth="1"/>
    <col min="14866" max="14866" width="4" bestFit="1" customWidth="1"/>
    <col min="14867" max="14867" width="3.140625" bestFit="1" customWidth="1"/>
    <col min="14868" max="14868" width="2.85546875" bestFit="1" customWidth="1"/>
    <col min="14869" max="14869" width="4" bestFit="1" customWidth="1"/>
    <col min="14870" max="14870" width="3.140625" bestFit="1" customWidth="1"/>
    <col min="14871" max="14871" width="2.85546875" bestFit="1" customWidth="1"/>
    <col min="14872" max="14872" width="4" bestFit="1" customWidth="1"/>
    <col min="14873" max="14873" width="3.140625" bestFit="1" customWidth="1"/>
    <col min="14874" max="14874" width="2.85546875" bestFit="1" customWidth="1"/>
    <col min="14875" max="14875" width="4" bestFit="1" customWidth="1"/>
    <col min="14876" max="14876" width="3.140625" bestFit="1" customWidth="1"/>
    <col min="14877" max="14877" width="2.85546875" bestFit="1" customWidth="1"/>
    <col min="14878" max="14878" width="4" bestFit="1" customWidth="1"/>
    <col min="14879" max="14879" width="3.140625" bestFit="1" customWidth="1"/>
    <col min="14880" max="14880" width="2.85546875" bestFit="1" customWidth="1"/>
    <col min="14881" max="14881" width="3.7109375" bestFit="1" customWidth="1"/>
    <col min="14882" max="14882" width="3.140625" bestFit="1" customWidth="1"/>
    <col min="14883" max="14883" width="2.85546875" bestFit="1" customWidth="1"/>
    <col min="14884" max="14884" width="4" bestFit="1" customWidth="1"/>
    <col min="14885" max="14885" width="3.140625" bestFit="1" customWidth="1"/>
    <col min="14886" max="14886" width="2.85546875" bestFit="1" customWidth="1"/>
    <col min="14887" max="14887" width="7.5703125" bestFit="1" customWidth="1"/>
    <col min="14888" max="14888" width="7" bestFit="1" customWidth="1"/>
    <col min="15101" max="15101" width="41.7109375" customWidth="1"/>
    <col min="15102" max="15102" width="13.5703125" bestFit="1" customWidth="1"/>
    <col min="15103" max="15103" width="16" bestFit="1" customWidth="1"/>
    <col min="15104" max="15104" width="6.28515625" customWidth="1"/>
    <col min="15105" max="15105" width="4.5703125" customWidth="1"/>
    <col min="15106" max="15106" width="4.85546875" customWidth="1"/>
    <col min="15107" max="15107" width="5" customWidth="1"/>
    <col min="15108" max="15108" width="3.140625" bestFit="1" customWidth="1"/>
    <col min="15109" max="15109" width="2.85546875" bestFit="1" customWidth="1"/>
    <col min="15110" max="15110" width="4" bestFit="1" customWidth="1"/>
    <col min="15111" max="15111" width="3.140625" bestFit="1" customWidth="1"/>
    <col min="15112" max="15112" width="2.85546875" bestFit="1" customWidth="1"/>
    <col min="15113" max="15113" width="3.7109375" customWidth="1"/>
    <col min="15114" max="15114" width="3.140625" bestFit="1" customWidth="1"/>
    <col min="15115" max="15115" width="2.85546875" bestFit="1" customWidth="1"/>
    <col min="15116" max="15116" width="4" bestFit="1" customWidth="1"/>
    <col min="15117" max="15117" width="3.140625" bestFit="1" customWidth="1"/>
    <col min="15118" max="15118" width="2.85546875" bestFit="1" customWidth="1"/>
    <col min="15119" max="15119" width="4" bestFit="1" customWidth="1"/>
    <col min="15120" max="15120" width="3.7109375" customWidth="1"/>
    <col min="15121" max="15121" width="2.85546875" bestFit="1" customWidth="1"/>
    <col min="15122" max="15122" width="4" bestFit="1" customWidth="1"/>
    <col min="15123" max="15123" width="3.140625" bestFit="1" customWidth="1"/>
    <col min="15124" max="15124" width="2.85546875" bestFit="1" customWidth="1"/>
    <col min="15125" max="15125" width="4" bestFit="1" customWidth="1"/>
    <col min="15126" max="15126" width="3.140625" bestFit="1" customWidth="1"/>
    <col min="15127" max="15127" width="2.85546875" bestFit="1" customWidth="1"/>
    <col min="15128" max="15128" width="4" bestFit="1" customWidth="1"/>
    <col min="15129" max="15129" width="3.140625" bestFit="1" customWidth="1"/>
    <col min="15130" max="15130" width="2.85546875" bestFit="1" customWidth="1"/>
    <col min="15131" max="15131" width="4" bestFit="1" customWidth="1"/>
    <col min="15132" max="15132" width="3.140625" bestFit="1" customWidth="1"/>
    <col min="15133" max="15133" width="2.85546875" bestFit="1" customWidth="1"/>
    <col min="15134" max="15134" width="4" bestFit="1" customWidth="1"/>
    <col min="15135" max="15135" width="3.140625" bestFit="1" customWidth="1"/>
    <col min="15136" max="15136" width="2.85546875" bestFit="1" customWidth="1"/>
    <col min="15137" max="15137" width="3.7109375" bestFit="1" customWidth="1"/>
    <col min="15138" max="15138" width="3.140625" bestFit="1" customWidth="1"/>
    <col min="15139" max="15139" width="2.85546875" bestFit="1" customWidth="1"/>
    <col min="15140" max="15140" width="4" bestFit="1" customWidth="1"/>
    <col min="15141" max="15141" width="3.140625" bestFit="1" customWidth="1"/>
    <col min="15142" max="15142" width="2.85546875" bestFit="1" customWidth="1"/>
    <col min="15143" max="15143" width="7.5703125" bestFit="1" customWidth="1"/>
    <col min="15144" max="15144" width="7" bestFit="1" customWidth="1"/>
    <col min="15357" max="15357" width="41.7109375" customWidth="1"/>
    <col min="15358" max="15358" width="13.5703125" bestFit="1" customWidth="1"/>
    <col min="15359" max="15359" width="16" bestFit="1" customWidth="1"/>
    <col min="15360" max="15360" width="6.28515625" customWidth="1"/>
    <col min="15361" max="15361" width="4.5703125" customWidth="1"/>
    <col min="15362" max="15362" width="4.85546875" customWidth="1"/>
    <col min="15363" max="15363" width="5" customWidth="1"/>
    <col min="15364" max="15364" width="3.140625" bestFit="1" customWidth="1"/>
    <col min="15365" max="15365" width="2.85546875" bestFit="1" customWidth="1"/>
    <col min="15366" max="15366" width="4" bestFit="1" customWidth="1"/>
    <col min="15367" max="15367" width="3.140625" bestFit="1" customWidth="1"/>
    <col min="15368" max="15368" width="2.85546875" bestFit="1" customWidth="1"/>
    <col min="15369" max="15369" width="3.7109375" customWidth="1"/>
    <col min="15370" max="15370" width="3.140625" bestFit="1" customWidth="1"/>
    <col min="15371" max="15371" width="2.85546875" bestFit="1" customWidth="1"/>
    <col min="15372" max="15372" width="4" bestFit="1" customWidth="1"/>
    <col min="15373" max="15373" width="3.140625" bestFit="1" customWidth="1"/>
    <col min="15374" max="15374" width="2.85546875" bestFit="1" customWidth="1"/>
    <col min="15375" max="15375" width="4" bestFit="1" customWidth="1"/>
    <col min="15376" max="15376" width="3.7109375" customWidth="1"/>
    <col min="15377" max="15377" width="2.85546875" bestFit="1" customWidth="1"/>
    <col min="15378" max="15378" width="4" bestFit="1" customWidth="1"/>
    <col min="15379" max="15379" width="3.140625" bestFit="1" customWidth="1"/>
    <col min="15380" max="15380" width="2.85546875" bestFit="1" customWidth="1"/>
    <col min="15381" max="15381" width="4" bestFit="1" customWidth="1"/>
    <col min="15382" max="15382" width="3.140625" bestFit="1" customWidth="1"/>
    <col min="15383" max="15383" width="2.85546875" bestFit="1" customWidth="1"/>
    <col min="15384" max="15384" width="4" bestFit="1" customWidth="1"/>
    <col min="15385" max="15385" width="3.140625" bestFit="1" customWidth="1"/>
    <col min="15386" max="15386" width="2.85546875" bestFit="1" customWidth="1"/>
    <col min="15387" max="15387" width="4" bestFit="1" customWidth="1"/>
    <col min="15388" max="15388" width="3.140625" bestFit="1" customWidth="1"/>
    <col min="15389" max="15389" width="2.85546875" bestFit="1" customWidth="1"/>
    <col min="15390" max="15390" width="4" bestFit="1" customWidth="1"/>
    <col min="15391" max="15391" width="3.140625" bestFit="1" customWidth="1"/>
    <col min="15392" max="15392" width="2.85546875" bestFit="1" customWidth="1"/>
    <col min="15393" max="15393" width="3.7109375" bestFit="1" customWidth="1"/>
    <col min="15394" max="15394" width="3.140625" bestFit="1" customWidth="1"/>
    <col min="15395" max="15395" width="2.85546875" bestFit="1" customWidth="1"/>
    <col min="15396" max="15396" width="4" bestFit="1" customWidth="1"/>
    <col min="15397" max="15397" width="3.140625" bestFit="1" customWidth="1"/>
    <col min="15398" max="15398" width="2.85546875" bestFit="1" customWidth="1"/>
    <col min="15399" max="15399" width="7.5703125" bestFit="1" customWidth="1"/>
    <col min="15400" max="15400" width="7" bestFit="1" customWidth="1"/>
    <col min="15613" max="15613" width="41.7109375" customWidth="1"/>
    <col min="15614" max="15614" width="13.5703125" bestFit="1" customWidth="1"/>
    <col min="15615" max="15615" width="16" bestFit="1" customWidth="1"/>
    <col min="15616" max="15616" width="6.28515625" customWidth="1"/>
    <col min="15617" max="15617" width="4.5703125" customWidth="1"/>
    <col min="15618" max="15618" width="4.85546875" customWidth="1"/>
    <col min="15619" max="15619" width="5" customWidth="1"/>
    <col min="15620" max="15620" width="3.140625" bestFit="1" customWidth="1"/>
    <col min="15621" max="15621" width="2.85546875" bestFit="1" customWidth="1"/>
    <col min="15622" max="15622" width="4" bestFit="1" customWidth="1"/>
    <col min="15623" max="15623" width="3.140625" bestFit="1" customWidth="1"/>
    <col min="15624" max="15624" width="2.85546875" bestFit="1" customWidth="1"/>
    <col min="15625" max="15625" width="3.7109375" customWidth="1"/>
    <col min="15626" max="15626" width="3.140625" bestFit="1" customWidth="1"/>
    <col min="15627" max="15627" width="2.85546875" bestFit="1" customWidth="1"/>
    <col min="15628" max="15628" width="4" bestFit="1" customWidth="1"/>
    <col min="15629" max="15629" width="3.140625" bestFit="1" customWidth="1"/>
    <col min="15630" max="15630" width="2.85546875" bestFit="1" customWidth="1"/>
    <col min="15631" max="15631" width="4" bestFit="1" customWidth="1"/>
    <col min="15632" max="15632" width="3.7109375" customWidth="1"/>
    <col min="15633" max="15633" width="2.85546875" bestFit="1" customWidth="1"/>
    <col min="15634" max="15634" width="4" bestFit="1" customWidth="1"/>
    <col min="15635" max="15635" width="3.140625" bestFit="1" customWidth="1"/>
    <col min="15636" max="15636" width="2.85546875" bestFit="1" customWidth="1"/>
    <col min="15637" max="15637" width="4" bestFit="1" customWidth="1"/>
    <col min="15638" max="15638" width="3.140625" bestFit="1" customWidth="1"/>
    <col min="15639" max="15639" width="2.85546875" bestFit="1" customWidth="1"/>
    <col min="15640" max="15640" width="4" bestFit="1" customWidth="1"/>
    <col min="15641" max="15641" width="3.140625" bestFit="1" customWidth="1"/>
    <col min="15642" max="15642" width="2.85546875" bestFit="1" customWidth="1"/>
    <col min="15643" max="15643" width="4" bestFit="1" customWidth="1"/>
    <col min="15644" max="15644" width="3.140625" bestFit="1" customWidth="1"/>
    <col min="15645" max="15645" width="2.85546875" bestFit="1" customWidth="1"/>
    <col min="15646" max="15646" width="4" bestFit="1" customWidth="1"/>
    <col min="15647" max="15647" width="3.140625" bestFit="1" customWidth="1"/>
    <col min="15648" max="15648" width="2.85546875" bestFit="1" customWidth="1"/>
    <col min="15649" max="15649" width="3.7109375" bestFit="1" customWidth="1"/>
    <col min="15650" max="15650" width="3.140625" bestFit="1" customWidth="1"/>
    <col min="15651" max="15651" width="2.85546875" bestFit="1" customWidth="1"/>
    <col min="15652" max="15652" width="4" bestFit="1" customWidth="1"/>
    <col min="15653" max="15653" width="3.140625" bestFit="1" customWidth="1"/>
    <col min="15654" max="15654" width="2.85546875" bestFit="1" customWidth="1"/>
    <col min="15655" max="15655" width="7.5703125" bestFit="1" customWidth="1"/>
    <col min="15656" max="15656" width="7" bestFit="1" customWidth="1"/>
    <col min="15869" max="15869" width="41.7109375" customWidth="1"/>
    <col min="15870" max="15870" width="13.5703125" bestFit="1" customWidth="1"/>
    <col min="15871" max="15871" width="16" bestFit="1" customWidth="1"/>
    <col min="15872" max="15872" width="6.28515625" customWidth="1"/>
    <col min="15873" max="15873" width="4.5703125" customWidth="1"/>
    <col min="15874" max="15874" width="4.85546875" customWidth="1"/>
    <col min="15875" max="15875" width="5" customWidth="1"/>
    <col min="15876" max="15876" width="3.140625" bestFit="1" customWidth="1"/>
    <col min="15877" max="15877" width="2.85546875" bestFit="1" customWidth="1"/>
    <col min="15878" max="15878" width="4" bestFit="1" customWidth="1"/>
    <col min="15879" max="15879" width="3.140625" bestFit="1" customWidth="1"/>
    <col min="15880" max="15880" width="2.85546875" bestFit="1" customWidth="1"/>
    <col min="15881" max="15881" width="3.7109375" customWidth="1"/>
    <col min="15882" max="15882" width="3.140625" bestFit="1" customWidth="1"/>
    <col min="15883" max="15883" width="2.85546875" bestFit="1" customWidth="1"/>
    <col min="15884" max="15884" width="4" bestFit="1" customWidth="1"/>
    <col min="15885" max="15885" width="3.140625" bestFit="1" customWidth="1"/>
    <col min="15886" max="15886" width="2.85546875" bestFit="1" customWidth="1"/>
    <col min="15887" max="15887" width="4" bestFit="1" customWidth="1"/>
    <col min="15888" max="15888" width="3.7109375" customWidth="1"/>
    <col min="15889" max="15889" width="2.85546875" bestFit="1" customWidth="1"/>
    <col min="15890" max="15890" width="4" bestFit="1" customWidth="1"/>
    <col min="15891" max="15891" width="3.140625" bestFit="1" customWidth="1"/>
    <col min="15892" max="15892" width="2.85546875" bestFit="1" customWidth="1"/>
    <col min="15893" max="15893" width="4" bestFit="1" customWidth="1"/>
    <col min="15894" max="15894" width="3.140625" bestFit="1" customWidth="1"/>
    <col min="15895" max="15895" width="2.85546875" bestFit="1" customWidth="1"/>
    <col min="15896" max="15896" width="4" bestFit="1" customWidth="1"/>
    <col min="15897" max="15897" width="3.140625" bestFit="1" customWidth="1"/>
    <col min="15898" max="15898" width="2.85546875" bestFit="1" customWidth="1"/>
    <col min="15899" max="15899" width="4" bestFit="1" customWidth="1"/>
    <col min="15900" max="15900" width="3.140625" bestFit="1" customWidth="1"/>
    <col min="15901" max="15901" width="2.85546875" bestFit="1" customWidth="1"/>
    <col min="15902" max="15902" width="4" bestFit="1" customWidth="1"/>
    <col min="15903" max="15903" width="3.140625" bestFit="1" customWidth="1"/>
    <col min="15904" max="15904" width="2.85546875" bestFit="1" customWidth="1"/>
    <col min="15905" max="15905" width="3.7109375" bestFit="1" customWidth="1"/>
    <col min="15906" max="15906" width="3.140625" bestFit="1" customWidth="1"/>
    <col min="15907" max="15907" width="2.85546875" bestFit="1" customWidth="1"/>
    <col min="15908" max="15908" width="4" bestFit="1" customWidth="1"/>
    <col min="15909" max="15909" width="3.140625" bestFit="1" customWidth="1"/>
    <col min="15910" max="15910" width="2.85546875" bestFit="1" customWidth="1"/>
    <col min="15911" max="15911" width="7.5703125" bestFit="1" customWidth="1"/>
    <col min="15912" max="15912" width="7" bestFit="1" customWidth="1"/>
    <col min="16125" max="16125" width="41.7109375" customWidth="1"/>
    <col min="16126" max="16126" width="13.5703125" bestFit="1" customWidth="1"/>
    <col min="16127" max="16127" width="16" bestFit="1" customWidth="1"/>
    <col min="16128" max="16128" width="6.28515625" customWidth="1"/>
    <col min="16129" max="16129" width="4.5703125" customWidth="1"/>
    <col min="16130" max="16130" width="4.85546875" customWidth="1"/>
    <col min="16131" max="16131" width="5" customWidth="1"/>
    <col min="16132" max="16132" width="3.140625" bestFit="1" customWidth="1"/>
    <col min="16133" max="16133" width="2.85546875" bestFit="1" customWidth="1"/>
    <col min="16134" max="16134" width="4" bestFit="1" customWidth="1"/>
    <col min="16135" max="16135" width="3.140625" bestFit="1" customWidth="1"/>
    <col min="16136" max="16136" width="2.85546875" bestFit="1" customWidth="1"/>
    <col min="16137" max="16137" width="3.7109375" customWidth="1"/>
    <col min="16138" max="16138" width="3.140625" bestFit="1" customWidth="1"/>
    <col min="16139" max="16139" width="2.85546875" bestFit="1" customWidth="1"/>
    <col min="16140" max="16140" width="4" bestFit="1" customWidth="1"/>
    <col min="16141" max="16141" width="3.140625" bestFit="1" customWidth="1"/>
    <col min="16142" max="16142" width="2.85546875" bestFit="1" customWidth="1"/>
    <col min="16143" max="16143" width="4" bestFit="1" customWidth="1"/>
    <col min="16144" max="16144" width="3.7109375" customWidth="1"/>
    <col min="16145" max="16145" width="2.85546875" bestFit="1" customWidth="1"/>
    <col min="16146" max="16146" width="4" bestFit="1" customWidth="1"/>
    <col min="16147" max="16147" width="3.140625" bestFit="1" customWidth="1"/>
    <col min="16148" max="16148" width="2.85546875" bestFit="1" customWidth="1"/>
    <col min="16149" max="16149" width="4" bestFit="1" customWidth="1"/>
    <col min="16150" max="16150" width="3.140625" bestFit="1" customWidth="1"/>
    <col min="16151" max="16151" width="2.85546875" bestFit="1" customWidth="1"/>
    <col min="16152" max="16152" width="4" bestFit="1" customWidth="1"/>
    <col min="16153" max="16153" width="3.140625" bestFit="1" customWidth="1"/>
    <col min="16154" max="16154" width="2.85546875" bestFit="1" customWidth="1"/>
    <col min="16155" max="16155" width="4" bestFit="1" customWidth="1"/>
    <col min="16156" max="16156" width="3.140625" bestFit="1" customWidth="1"/>
    <col min="16157" max="16157" width="2.85546875" bestFit="1" customWidth="1"/>
    <col min="16158" max="16158" width="4" bestFit="1" customWidth="1"/>
    <col min="16159" max="16159" width="3.140625" bestFit="1" customWidth="1"/>
    <col min="16160" max="16160" width="2.85546875" bestFit="1" customWidth="1"/>
    <col min="16161" max="16161" width="3.7109375" bestFit="1" customWidth="1"/>
    <col min="16162" max="16162" width="3.140625" bestFit="1" customWidth="1"/>
    <col min="16163" max="16163" width="2.85546875" bestFit="1" customWidth="1"/>
    <col min="16164" max="16164" width="4" bestFit="1" customWidth="1"/>
    <col min="16165" max="16165" width="3.140625" bestFit="1" customWidth="1"/>
    <col min="16166" max="16166" width="2.85546875" bestFit="1" customWidth="1"/>
    <col min="16167" max="16167" width="7.5703125" bestFit="1" customWidth="1"/>
    <col min="16168" max="16168" width="7" bestFit="1" customWidth="1"/>
  </cols>
  <sheetData>
    <row r="1" spans="1:47" ht="15" customHeight="1" thickBot="1" x14ac:dyDescent="0.3">
      <c r="A1" s="261" t="s">
        <v>84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3"/>
      <c r="AS1" s="52"/>
    </row>
    <row r="2" spans="1:47" ht="15" customHeight="1" thickBot="1" x14ac:dyDescent="0.3">
      <c r="A2" s="258" t="s">
        <v>418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60"/>
      <c r="AS2" s="52"/>
    </row>
    <row r="3" spans="1:47" ht="15" customHeight="1" thickBo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  <c r="AS3" s="52"/>
    </row>
    <row r="4" spans="1:47" ht="15" customHeight="1" thickBot="1" x14ac:dyDescent="0.3">
      <c r="A4" s="231" t="s">
        <v>74</v>
      </c>
      <c r="B4" s="233" t="s">
        <v>75</v>
      </c>
      <c r="C4" s="236" t="s">
        <v>76</v>
      </c>
      <c r="D4" s="239" t="s">
        <v>125</v>
      </c>
      <c r="E4" s="239" t="s">
        <v>39</v>
      </c>
      <c r="F4" s="242" t="s">
        <v>109</v>
      </c>
      <c r="G4" s="245" t="s">
        <v>0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7"/>
      <c r="AQ4" s="245"/>
      <c r="AR4" s="247"/>
      <c r="AS4" s="52"/>
    </row>
    <row r="5" spans="1:47" ht="15" customHeight="1" x14ac:dyDescent="0.25">
      <c r="A5" s="231"/>
      <c r="B5" s="234"/>
      <c r="C5" s="237"/>
      <c r="D5" s="240"/>
      <c r="E5" s="240"/>
      <c r="F5" s="243"/>
      <c r="G5" s="222" t="s">
        <v>2</v>
      </c>
      <c r="H5" s="223"/>
      <c r="I5" s="224"/>
      <c r="J5" s="222" t="s">
        <v>3</v>
      </c>
      <c r="K5" s="223"/>
      <c r="L5" s="224"/>
      <c r="M5" s="222" t="s">
        <v>4</v>
      </c>
      <c r="N5" s="223"/>
      <c r="O5" s="224"/>
      <c r="P5" s="222" t="s">
        <v>5</v>
      </c>
      <c r="Q5" s="223"/>
      <c r="R5" s="224"/>
      <c r="S5" s="222" t="s">
        <v>6</v>
      </c>
      <c r="T5" s="223"/>
      <c r="U5" s="224"/>
      <c r="V5" s="222" t="s">
        <v>7</v>
      </c>
      <c r="W5" s="223"/>
      <c r="X5" s="224"/>
      <c r="Y5" s="222" t="s">
        <v>8</v>
      </c>
      <c r="Z5" s="223"/>
      <c r="AA5" s="224"/>
      <c r="AB5" s="222" t="s">
        <v>9</v>
      </c>
      <c r="AC5" s="223"/>
      <c r="AD5" s="224"/>
      <c r="AE5" s="222" t="s">
        <v>10</v>
      </c>
      <c r="AF5" s="223"/>
      <c r="AG5" s="224"/>
      <c r="AH5" s="222" t="s">
        <v>11</v>
      </c>
      <c r="AI5" s="223"/>
      <c r="AJ5" s="224"/>
      <c r="AK5" s="222" t="s">
        <v>40</v>
      </c>
      <c r="AL5" s="223"/>
      <c r="AM5" s="224"/>
      <c r="AN5" s="222" t="s">
        <v>41</v>
      </c>
      <c r="AO5" s="223"/>
      <c r="AP5" s="224"/>
      <c r="AQ5" s="248" t="s">
        <v>77</v>
      </c>
      <c r="AR5" s="248" t="s">
        <v>78</v>
      </c>
      <c r="AS5" s="53"/>
    </row>
    <row r="6" spans="1:47" ht="15" customHeight="1" thickBot="1" x14ac:dyDescent="0.3">
      <c r="A6" s="232"/>
      <c r="B6" s="235"/>
      <c r="C6" s="238"/>
      <c r="D6" s="241"/>
      <c r="E6" s="241"/>
      <c r="F6" s="244"/>
      <c r="G6" s="170" t="s">
        <v>1</v>
      </c>
      <c r="H6" s="171" t="s">
        <v>12</v>
      </c>
      <c r="I6" s="102" t="s">
        <v>22</v>
      </c>
      <c r="J6" s="170" t="s">
        <v>1</v>
      </c>
      <c r="K6" s="171" t="s">
        <v>12</v>
      </c>
      <c r="L6" s="102" t="s">
        <v>22</v>
      </c>
      <c r="M6" s="170" t="s">
        <v>1</v>
      </c>
      <c r="N6" s="171" t="s">
        <v>12</v>
      </c>
      <c r="O6" s="102" t="s">
        <v>22</v>
      </c>
      <c r="P6" s="170" t="s">
        <v>1</v>
      </c>
      <c r="Q6" s="171" t="s">
        <v>12</v>
      </c>
      <c r="R6" s="102" t="s">
        <v>22</v>
      </c>
      <c r="S6" s="170" t="s">
        <v>1</v>
      </c>
      <c r="T6" s="171" t="s">
        <v>12</v>
      </c>
      <c r="U6" s="102" t="s">
        <v>22</v>
      </c>
      <c r="V6" s="170" t="s">
        <v>1</v>
      </c>
      <c r="W6" s="171" t="s">
        <v>12</v>
      </c>
      <c r="X6" s="102" t="s">
        <v>22</v>
      </c>
      <c r="Y6" s="170" t="s">
        <v>1</v>
      </c>
      <c r="Z6" s="171" t="s">
        <v>12</v>
      </c>
      <c r="AA6" s="102" t="s">
        <v>22</v>
      </c>
      <c r="AB6" s="170" t="s">
        <v>1</v>
      </c>
      <c r="AC6" s="171" t="s">
        <v>12</v>
      </c>
      <c r="AD6" s="102" t="s">
        <v>22</v>
      </c>
      <c r="AE6" s="170" t="s">
        <v>1</v>
      </c>
      <c r="AF6" s="171" t="s">
        <v>12</v>
      </c>
      <c r="AG6" s="102" t="s">
        <v>22</v>
      </c>
      <c r="AH6" s="170" t="s">
        <v>1</v>
      </c>
      <c r="AI6" s="171" t="s">
        <v>12</v>
      </c>
      <c r="AJ6" s="102" t="s">
        <v>22</v>
      </c>
      <c r="AK6" s="170" t="s">
        <v>1</v>
      </c>
      <c r="AL6" s="171" t="s">
        <v>12</v>
      </c>
      <c r="AM6" s="102" t="s">
        <v>22</v>
      </c>
      <c r="AN6" s="170" t="s">
        <v>1</v>
      </c>
      <c r="AO6" s="171" t="s">
        <v>12</v>
      </c>
      <c r="AP6" s="102" t="s">
        <v>22</v>
      </c>
      <c r="AQ6" s="249"/>
      <c r="AR6" s="249"/>
      <c r="AS6" s="54"/>
    </row>
    <row r="7" spans="1:47" ht="15" customHeight="1" thickBot="1" x14ac:dyDescent="0.3">
      <c r="A7" s="255" t="s">
        <v>126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7"/>
      <c r="AS7" s="52"/>
    </row>
    <row r="8" spans="1:47" ht="15" customHeight="1" thickBot="1" x14ac:dyDescent="0.3">
      <c r="A8" s="210" t="s">
        <v>167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2"/>
      <c r="AS8" s="52"/>
    </row>
    <row r="9" spans="1:47" s="1" customFormat="1" ht="15" customHeight="1" x14ac:dyDescent="0.25">
      <c r="A9" s="103" t="s">
        <v>29</v>
      </c>
      <c r="B9" s="188" t="s">
        <v>213</v>
      </c>
      <c r="C9" s="45" t="s">
        <v>116</v>
      </c>
      <c r="D9" s="46" t="s">
        <v>80</v>
      </c>
      <c r="E9" s="46" t="s">
        <v>81</v>
      </c>
      <c r="F9" s="47">
        <v>45</v>
      </c>
      <c r="G9" s="48">
        <v>2</v>
      </c>
      <c r="H9" s="45">
        <v>3</v>
      </c>
      <c r="I9" s="49" t="s">
        <v>34</v>
      </c>
      <c r="J9" s="48">
        <v>2</v>
      </c>
      <c r="K9" s="45">
        <v>3</v>
      </c>
      <c r="L9" s="49" t="s">
        <v>33</v>
      </c>
      <c r="M9" s="48">
        <v>2</v>
      </c>
      <c r="N9" s="45">
        <v>3</v>
      </c>
      <c r="O9" s="49" t="s">
        <v>34</v>
      </c>
      <c r="P9" s="48">
        <v>2</v>
      </c>
      <c r="Q9" s="45">
        <v>3</v>
      </c>
      <c r="R9" s="49" t="s">
        <v>33</v>
      </c>
      <c r="S9" s="48">
        <v>2</v>
      </c>
      <c r="T9" s="45">
        <v>3</v>
      </c>
      <c r="U9" s="49" t="s">
        <v>34</v>
      </c>
      <c r="V9" s="48">
        <v>2</v>
      </c>
      <c r="W9" s="45">
        <v>3</v>
      </c>
      <c r="X9" s="49" t="s">
        <v>33</v>
      </c>
      <c r="Y9" s="48">
        <v>2</v>
      </c>
      <c r="Z9" s="45">
        <v>3</v>
      </c>
      <c r="AA9" s="49" t="s">
        <v>34</v>
      </c>
      <c r="AB9" s="48">
        <v>2</v>
      </c>
      <c r="AC9" s="45">
        <v>3</v>
      </c>
      <c r="AD9" s="49" t="s">
        <v>34</v>
      </c>
      <c r="AE9" s="48"/>
      <c r="AF9" s="4"/>
      <c r="AG9" s="5"/>
      <c r="AH9" s="3"/>
      <c r="AI9" s="4"/>
      <c r="AJ9" s="5"/>
      <c r="AK9" s="3"/>
      <c r="AL9" s="4"/>
      <c r="AM9" s="5"/>
      <c r="AN9" s="80"/>
      <c r="AO9" s="81"/>
      <c r="AP9" s="82"/>
      <c r="AQ9" s="41">
        <f>SUM(G9,J9,M9,P9,S9,V9,Y9,AB9,AE9,AH9,AK9,AN9)*15</f>
        <v>240</v>
      </c>
      <c r="AR9" s="148">
        <f>SUM(H9,K9,N9,Q9,T9,W9,Z9,AC9,AF9,AI9,AL9,AO9)</f>
        <v>24</v>
      </c>
      <c r="AS9" s="36"/>
      <c r="AT9" s="36"/>
      <c r="AU9" s="36"/>
    </row>
    <row r="10" spans="1:47" s="1" customFormat="1" ht="15" customHeight="1" x14ac:dyDescent="0.25">
      <c r="A10" s="107" t="s">
        <v>71</v>
      </c>
      <c r="B10" s="186" t="s">
        <v>214</v>
      </c>
      <c r="C10" s="15" t="s">
        <v>217</v>
      </c>
      <c r="D10" s="11"/>
      <c r="E10" s="11"/>
      <c r="F10" s="12"/>
      <c r="G10" s="28"/>
      <c r="H10" s="29"/>
      <c r="I10" s="30"/>
      <c r="J10" s="28"/>
      <c r="K10" s="29"/>
      <c r="L10" s="30"/>
      <c r="M10" s="28"/>
      <c r="N10" s="29"/>
      <c r="O10" s="30"/>
      <c r="P10" s="28"/>
      <c r="Q10" s="29"/>
      <c r="R10" s="30"/>
      <c r="S10" s="28"/>
      <c r="T10" s="29"/>
      <c r="U10" s="30"/>
      <c r="V10" s="28"/>
      <c r="W10" s="29"/>
      <c r="X10" s="30"/>
      <c r="Y10" s="28"/>
      <c r="Z10" s="29"/>
      <c r="AA10" s="30"/>
      <c r="AB10" s="28">
        <v>0</v>
      </c>
      <c r="AC10" s="29">
        <v>1</v>
      </c>
      <c r="AD10" s="30" t="s">
        <v>36</v>
      </c>
      <c r="AE10" s="28"/>
      <c r="AF10" s="27"/>
      <c r="AG10" s="31"/>
      <c r="AH10" s="26"/>
      <c r="AI10" s="27"/>
      <c r="AJ10" s="31"/>
      <c r="AK10" s="8"/>
      <c r="AL10" s="9"/>
      <c r="AM10" s="10"/>
      <c r="AN10" s="83"/>
      <c r="AO10" s="84"/>
      <c r="AP10" s="85"/>
      <c r="AQ10" s="42">
        <f>SUM(G10,J10,M10,P10,S10,V10,Y10,AB10,AE10,AH10,AK10,AN10)*15</f>
        <v>0</v>
      </c>
      <c r="AR10" s="150">
        <f t="shared" ref="AR10:AR16" si="0">SUM(H10,K10,N10,Q10,T10,W10,Z10,AC10,AF10,AI10,AL10,AO10)</f>
        <v>1</v>
      </c>
    </row>
    <row r="11" spans="1:47" s="1" customFormat="1" ht="15" customHeight="1" x14ac:dyDescent="0.25">
      <c r="A11" s="107" t="s">
        <v>30</v>
      </c>
      <c r="B11" s="186" t="s">
        <v>215</v>
      </c>
      <c r="C11" s="15" t="s">
        <v>116</v>
      </c>
      <c r="D11" s="11" t="s">
        <v>80</v>
      </c>
      <c r="E11" s="11" t="s">
        <v>81</v>
      </c>
      <c r="F11" s="12">
        <v>45</v>
      </c>
      <c r="G11" s="13">
        <v>2</v>
      </c>
      <c r="H11" s="15">
        <v>3</v>
      </c>
      <c r="I11" s="14" t="s">
        <v>34</v>
      </c>
      <c r="J11" s="13">
        <v>2</v>
      </c>
      <c r="K11" s="15">
        <v>3</v>
      </c>
      <c r="L11" s="14" t="s">
        <v>33</v>
      </c>
      <c r="M11" s="13">
        <v>2</v>
      </c>
      <c r="N11" s="15">
        <v>3</v>
      </c>
      <c r="O11" s="14" t="s">
        <v>34</v>
      </c>
      <c r="P11" s="13">
        <v>2</v>
      </c>
      <c r="Q11" s="15">
        <v>3</v>
      </c>
      <c r="R11" s="14" t="s">
        <v>33</v>
      </c>
      <c r="S11" s="13">
        <v>2</v>
      </c>
      <c r="T11" s="15">
        <v>3</v>
      </c>
      <c r="U11" s="14" t="s">
        <v>34</v>
      </c>
      <c r="V11" s="13">
        <v>2</v>
      </c>
      <c r="W11" s="15">
        <v>3</v>
      </c>
      <c r="X11" s="14" t="s">
        <v>33</v>
      </c>
      <c r="Y11" s="13">
        <v>2</v>
      </c>
      <c r="Z11" s="15">
        <v>3</v>
      </c>
      <c r="AA11" s="14" t="s">
        <v>34</v>
      </c>
      <c r="AB11" s="13">
        <v>2</v>
      </c>
      <c r="AC11" s="15">
        <v>3</v>
      </c>
      <c r="AD11" s="14" t="s">
        <v>34</v>
      </c>
      <c r="AE11" s="8"/>
      <c r="AF11" s="9"/>
      <c r="AG11" s="10"/>
      <c r="AH11" s="8"/>
      <c r="AI11" s="9"/>
      <c r="AJ11" s="10"/>
      <c r="AK11" s="8"/>
      <c r="AL11" s="9"/>
      <c r="AM11" s="10"/>
      <c r="AN11" s="83"/>
      <c r="AO11" s="84"/>
      <c r="AP11" s="85"/>
      <c r="AQ11" s="42">
        <f t="shared" ref="AQ11:AQ16" si="1">SUM(G11,J11,M11,P11,S11,V11,Y11,AB11,AE11,AH11,AK11,AN11)*15</f>
        <v>240</v>
      </c>
      <c r="AR11" s="150">
        <f t="shared" si="0"/>
        <v>24</v>
      </c>
    </row>
    <row r="12" spans="1:47" s="1" customFormat="1" ht="15" customHeight="1" x14ac:dyDescent="0.25">
      <c r="A12" s="107" t="s">
        <v>72</v>
      </c>
      <c r="B12" s="186" t="s">
        <v>216</v>
      </c>
      <c r="C12" s="15" t="s">
        <v>218</v>
      </c>
      <c r="D12" s="11"/>
      <c r="E12" s="11"/>
      <c r="F12" s="12"/>
      <c r="G12" s="13"/>
      <c r="H12" s="15"/>
      <c r="I12" s="14"/>
      <c r="J12" s="13"/>
      <c r="K12" s="15"/>
      <c r="L12" s="14"/>
      <c r="M12" s="13"/>
      <c r="N12" s="15"/>
      <c r="O12" s="14"/>
      <c r="P12" s="13"/>
      <c r="Q12" s="15"/>
      <c r="R12" s="14"/>
      <c r="S12" s="13"/>
      <c r="T12" s="15"/>
      <c r="U12" s="14"/>
      <c r="V12" s="13"/>
      <c r="W12" s="15"/>
      <c r="X12" s="14"/>
      <c r="Y12" s="13"/>
      <c r="Z12" s="15"/>
      <c r="AA12" s="14"/>
      <c r="AB12" s="28">
        <v>0</v>
      </c>
      <c r="AC12" s="29">
        <v>1</v>
      </c>
      <c r="AD12" s="30" t="s">
        <v>36</v>
      </c>
      <c r="AE12" s="8"/>
      <c r="AF12" s="9"/>
      <c r="AG12" s="10"/>
      <c r="AH12" s="8"/>
      <c r="AI12" s="9"/>
      <c r="AJ12" s="10"/>
      <c r="AK12" s="8"/>
      <c r="AL12" s="9"/>
      <c r="AM12" s="10"/>
      <c r="AN12" s="83"/>
      <c r="AO12" s="84"/>
      <c r="AP12" s="85"/>
      <c r="AQ12" s="42">
        <f t="shared" si="1"/>
        <v>0</v>
      </c>
      <c r="AR12" s="150">
        <f t="shared" si="0"/>
        <v>1</v>
      </c>
    </row>
    <row r="13" spans="1:47" s="1" customFormat="1" ht="15" customHeight="1" x14ac:dyDescent="0.25">
      <c r="A13" s="107" t="s">
        <v>44</v>
      </c>
      <c r="B13" s="186" t="s">
        <v>219</v>
      </c>
      <c r="C13" s="15" t="s">
        <v>116</v>
      </c>
      <c r="D13" s="11" t="s">
        <v>80</v>
      </c>
      <c r="E13" s="11" t="s">
        <v>81</v>
      </c>
      <c r="F13" s="12">
        <v>45</v>
      </c>
      <c r="G13" s="13">
        <v>1</v>
      </c>
      <c r="H13" s="15">
        <v>2</v>
      </c>
      <c r="I13" s="14" t="s">
        <v>33</v>
      </c>
      <c r="J13" s="13">
        <v>1</v>
      </c>
      <c r="K13" s="15">
        <v>2</v>
      </c>
      <c r="L13" s="14" t="s">
        <v>33</v>
      </c>
      <c r="M13" s="13">
        <v>1</v>
      </c>
      <c r="N13" s="9">
        <v>2</v>
      </c>
      <c r="O13" s="10" t="s">
        <v>33</v>
      </c>
      <c r="P13" s="8">
        <v>1</v>
      </c>
      <c r="Q13" s="9">
        <v>2</v>
      </c>
      <c r="R13" s="10" t="s">
        <v>33</v>
      </c>
      <c r="S13" s="13"/>
      <c r="T13" s="15"/>
      <c r="U13" s="14"/>
      <c r="V13" s="13"/>
      <c r="W13" s="15"/>
      <c r="X13" s="14"/>
      <c r="Y13" s="13"/>
      <c r="Z13" s="15"/>
      <c r="AA13" s="14"/>
      <c r="AB13" s="13"/>
      <c r="AC13" s="9"/>
      <c r="AD13" s="10"/>
      <c r="AE13" s="13"/>
      <c r="AF13" s="15"/>
      <c r="AG13" s="14"/>
      <c r="AH13" s="13"/>
      <c r="AI13" s="9"/>
      <c r="AJ13" s="10"/>
      <c r="AK13" s="8"/>
      <c r="AL13" s="9"/>
      <c r="AM13" s="10"/>
      <c r="AN13" s="83"/>
      <c r="AO13" s="84"/>
      <c r="AP13" s="85"/>
      <c r="AQ13" s="42">
        <f t="shared" si="1"/>
        <v>60</v>
      </c>
      <c r="AR13" s="150">
        <f t="shared" si="0"/>
        <v>8</v>
      </c>
    </row>
    <row r="14" spans="1:47" s="1" customFormat="1" ht="15" customHeight="1" x14ac:dyDescent="0.25">
      <c r="A14" s="174" t="s">
        <v>46</v>
      </c>
      <c r="B14" s="191" t="s">
        <v>220</v>
      </c>
      <c r="C14" s="29" t="s">
        <v>116</v>
      </c>
      <c r="D14" s="24" t="s">
        <v>79</v>
      </c>
      <c r="E14" s="24" t="s">
        <v>34</v>
      </c>
      <c r="F14" s="25">
        <v>60</v>
      </c>
      <c r="G14" s="13">
        <v>1</v>
      </c>
      <c r="H14" s="15">
        <v>2</v>
      </c>
      <c r="I14" s="14" t="s">
        <v>34</v>
      </c>
      <c r="J14" s="13">
        <v>1</v>
      </c>
      <c r="K14" s="15">
        <v>2</v>
      </c>
      <c r="L14" s="14" t="s">
        <v>33</v>
      </c>
      <c r="M14" s="13">
        <v>1</v>
      </c>
      <c r="N14" s="15">
        <v>2</v>
      </c>
      <c r="O14" s="14" t="s">
        <v>34</v>
      </c>
      <c r="P14" s="13">
        <v>1</v>
      </c>
      <c r="Q14" s="15">
        <v>2</v>
      </c>
      <c r="R14" s="14" t="s">
        <v>33</v>
      </c>
      <c r="S14" s="13">
        <v>1</v>
      </c>
      <c r="T14" s="15">
        <v>2</v>
      </c>
      <c r="U14" s="14" t="s">
        <v>34</v>
      </c>
      <c r="V14" s="13">
        <v>1</v>
      </c>
      <c r="W14" s="15">
        <v>2</v>
      </c>
      <c r="X14" s="14" t="s">
        <v>33</v>
      </c>
      <c r="Y14" s="13">
        <v>1</v>
      </c>
      <c r="Z14" s="15">
        <v>2</v>
      </c>
      <c r="AA14" s="14" t="s">
        <v>34</v>
      </c>
      <c r="AB14" s="13">
        <v>1</v>
      </c>
      <c r="AC14" s="15">
        <v>2</v>
      </c>
      <c r="AD14" s="14" t="s">
        <v>33</v>
      </c>
      <c r="AE14" s="13">
        <v>1</v>
      </c>
      <c r="AF14" s="15">
        <v>2</v>
      </c>
      <c r="AG14" s="14" t="s">
        <v>34</v>
      </c>
      <c r="AH14" s="13">
        <v>1</v>
      </c>
      <c r="AI14" s="15">
        <v>2</v>
      </c>
      <c r="AJ14" s="14" t="s">
        <v>33</v>
      </c>
      <c r="AK14" s="26"/>
      <c r="AL14" s="27"/>
      <c r="AM14" s="31"/>
      <c r="AN14" s="86"/>
      <c r="AO14" s="87"/>
      <c r="AP14" s="88"/>
      <c r="AQ14" s="43">
        <f t="shared" si="1"/>
        <v>150</v>
      </c>
      <c r="AR14" s="175">
        <f t="shared" si="0"/>
        <v>20</v>
      </c>
    </row>
    <row r="15" spans="1:47" s="1" customFormat="1" ht="24" customHeight="1" x14ac:dyDescent="0.25">
      <c r="A15" s="174" t="s">
        <v>50</v>
      </c>
      <c r="B15" s="191" t="s">
        <v>231</v>
      </c>
      <c r="C15" s="15" t="s">
        <v>386</v>
      </c>
      <c r="D15" s="24" t="s">
        <v>80</v>
      </c>
      <c r="E15" s="24" t="s">
        <v>81</v>
      </c>
      <c r="F15" s="25">
        <v>45</v>
      </c>
      <c r="G15" s="28"/>
      <c r="H15" s="29"/>
      <c r="I15" s="30"/>
      <c r="J15" s="28"/>
      <c r="K15" s="29"/>
      <c r="L15" s="30"/>
      <c r="M15" s="28"/>
      <c r="N15" s="27"/>
      <c r="O15" s="31"/>
      <c r="P15" s="26"/>
      <c r="Q15" s="27"/>
      <c r="R15" s="31"/>
      <c r="S15" s="28">
        <v>2</v>
      </c>
      <c r="T15" s="29">
        <v>3</v>
      </c>
      <c r="U15" s="30" t="s">
        <v>33</v>
      </c>
      <c r="V15" s="28"/>
      <c r="W15" s="29"/>
      <c r="X15" s="30"/>
      <c r="Y15" s="28"/>
      <c r="Z15" s="29"/>
      <c r="AA15" s="30"/>
      <c r="AB15" s="28"/>
      <c r="AC15" s="29"/>
      <c r="AD15" s="30"/>
      <c r="AE15" s="28"/>
      <c r="AF15" s="29"/>
      <c r="AG15" s="30"/>
      <c r="AH15" s="28"/>
      <c r="AI15" s="27"/>
      <c r="AJ15" s="31"/>
      <c r="AK15" s="26"/>
      <c r="AL15" s="27"/>
      <c r="AM15" s="31"/>
      <c r="AN15" s="86"/>
      <c r="AO15" s="87"/>
      <c r="AP15" s="88"/>
      <c r="AQ15" s="43">
        <f>SUM(G15,J15,M15,P15,S15,V15,Y15,AB15,AE15,AH15,AK15,AN15)*15</f>
        <v>30</v>
      </c>
      <c r="AR15" s="175">
        <f>SUM(H15,K15,N15,Q15,T15,W15,Z15,AC15,AF15,AI15,AL15,AO15)</f>
        <v>3</v>
      </c>
    </row>
    <row r="16" spans="1:47" s="1" customFormat="1" ht="15" customHeight="1" thickBot="1" x14ac:dyDescent="0.3">
      <c r="A16" s="174" t="s">
        <v>51</v>
      </c>
      <c r="B16" s="191" t="s">
        <v>232</v>
      </c>
      <c r="C16" s="29" t="s">
        <v>387</v>
      </c>
      <c r="D16" s="24" t="s">
        <v>80</v>
      </c>
      <c r="E16" s="24" t="s">
        <v>34</v>
      </c>
      <c r="F16" s="25">
        <v>45</v>
      </c>
      <c r="G16" s="26"/>
      <c r="H16" s="27"/>
      <c r="I16" s="31"/>
      <c r="J16" s="26"/>
      <c r="K16" s="27"/>
      <c r="L16" s="31"/>
      <c r="M16" s="28"/>
      <c r="N16" s="29"/>
      <c r="O16" s="30"/>
      <c r="P16" s="28"/>
      <c r="Q16" s="29"/>
      <c r="R16" s="30"/>
      <c r="S16" s="28"/>
      <c r="T16" s="29"/>
      <c r="U16" s="30"/>
      <c r="V16" s="28"/>
      <c r="W16" s="29"/>
      <c r="X16" s="30"/>
      <c r="Y16" s="28">
        <v>1</v>
      </c>
      <c r="Z16" s="29">
        <v>2</v>
      </c>
      <c r="AA16" s="30" t="s">
        <v>34</v>
      </c>
      <c r="AB16" s="28">
        <v>1</v>
      </c>
      <c r="AC16" s="27">
        <v>2</v>
      </c>
      <c r="AD16" s="31" t="s">
        <v>34</v>
      </c>
      <c r="AE16" s="28"/>
      <c r="AF16" s="29"/>
      <c r="AG16" s="30"/>
      <c r="AH16" s="28"/>
      <c r="AI16" s="27"/>
      <c r="AJ16" s="31"/>
      <c r="AK16" s="26"/>
      <c r="AL16" s="27"/>
      <c r="AM16" s="31"/>
      <c r="AN16" s="86"/>
      <c r="AO16" s="87"/>
      <c r="AP16" s="88"/>
      <c r="AQ16" s="43">
        <f t="shared" si="1"/>
        <v>30</v>
      </c>
      <c r="AR16" s="175">
        <f t="shared" si="0"/>
        <v>4</v>
      </c>
    </row>
    <row r="17" spans="1:45" ht="15" customHeight="1" thickBot="1" x14ac:dyDescent="0.3">
      <c r="A17" s="213" t="s">
        <v>127</v>
      </c>
      <c r="B17" s="214"/>
      <c r="C17" s="214"/>
      <c r="D17" s="214"/>
      <c r="E17" s="214"/>
      <c r="F17" s="215"/>
      <c r="G17" s="176">
        <f>SUM(G9:G16)</f>
        <v>6</v>
      </c>
      <c r="H17" s="71">
        <f>SUM(H9:H16)</f>
        <v>10</v>
      </c>
      <c r="I17" s="69"/>
      <c r="J17" s="176">
        <f>SUM(J9:J16)</f>
        <v>6</v>
      </c>
      <c r="K17" s="71">
        <f>SUM(K9:K16)</f>
        <v>10</v>
      </c>
      <c r="L17" s="69"/>
      <c r="M17" s="176">
        <f>SUM(M9:M16)</f>
        <v>6</v>
      </c>
      <c r="N17" s="71">
        <f>SUM(N9:N16)</f>
        <v>10</v>
      </c>
      <c r="O17" s="69"/>
      <c r="P17" s="176">
        <f>SUM(P9:P16)</f>
        <v>6</v>
      </c>
      <c r="Q17" s="71">
        <f>SUM(Q9:Q16)</f>
        <v>10</v>
      </c>
      <c r="R17" s="69"/>
      <c r="S17" s="176">
        <f>SUM(S9:S16)</f>
        <v>7</v>
      </c>
      <c r="T17" s="71">
        <f>SUM(T9:T16)</f>
        <v>11</v>
      </c>
      <c r="U17" s="69"/>
      <c r="V17" s="176">
        <f>SUM(V9:V16)</f>
        <v>5</v>
      </c>
      <c r="W17" s="71">
        <f>SUM(W9:W16)</f>
        <v>8</v>
      </c>
      <c r="X17" s="69"/>
      <c r="Y17" s="176">
        <f>SUM(Y9:Y16)</f>
        <v>6</v>
      </c>
      <c r="Z17" s="71">
        <f>SUM(Z9:Z16)</f>
        <v>10</v>
      </c>
      <c r="AA17" s="69"/>
      <c r="AB17" s="176">
        <f>SUM(AB9:AB16)</f>
        <v>6</v>
      </c>
      <c r="AC17" s="71">
        <f>SUM(AC9:AC16)</f>
        <v>12</v>
      </c>
      <c r="AD17" s="69"/>
      <c r="AE17" s="176">
        <f>SUM(AE9:AE16)</f>
        <v>1</v>
      </c>
      <c r="AF17" s="71">
        <f>SUM(AF9:AF16)</f>
        <v>2</v>
      </c>
      <c r="AG17" s="69"/>
      <c r="AH17" s="176">
        <f>SUM(AH9:AH16)</f>
        <v>1</v>
      </c>
      <c r="AI17" s="71">
        <f>SUM(AI9:AI16)</f>
        <v>2</v>
      </c>
      <c r="AJ17" s="69"/>
      <c r="AK17" s="176">
        <f>SUM(AK9:AK16)</f>
        <v>0</v>
      </c>
      <c r="AL17" s="71">
        <f>SUM(AL9:AL16)</f>
        <v>0</v>
      </c>
      <c r="AM17" s="172"/>
      <c r="AN17" s="79">
        <f>SUM(AN9:AN16)</f>
        <v>0</v>
      </c>
      <c r="AO17" s="77">
        <f>SUM(AO9:AO16)</f>
        <v>0</v>
      </c>
      <c r="AP17" s="78"/>
      <c r="AQ17" s="72">
        <f>SUM(AQ9:AQ16)</f>
        <v>750</v>
      </c>
      <c r="AR17" s="146">
        <f>SUM(AR9:AR16)</f>
        <v>85</v>
      </c>
      <c r="AS17" s="52"/>
    </row>
    <row r="18" spans="1:45" ht="15" customHeight="1" thickBot="1" x14ac:dyDescent="0.3">
      <c r="A18" s="210" t="s">
        <v>206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2"/>
      <c r="AS18" s="52"/>
    </row>
    <row r="19" spans="1:45" s="1" customFormat="1" ht="15" customHeight="1" x14ac:dyDescent="0.25">
      <c r="A19" s="174" t="s">
        <v>56</v>
      </c>
      <c r="B19" s="191" t="s">
        <v>223</v>
      </c>
      <c r="C19" s="29" t="s">
        <v>116</v>
      </c>
      <c r="D19" s="24" t="s">
        <v>79</v>
      </c>
      <c r="E19" s="24" t="s">
        <v>34</v>
      </c>
      <c r="F19" s="25">
        <v>60</v>
      </c>
      <c r="G19" s="13">
        <v>1</v>
      </c>
      <c r="H19" s="15">
        <v>3</v>
      </c>
      <c r="I19" s="14" t="s">
        <v>34</v>
      </c>
      <c r="J19" s="13">
        <v>1</v>
      </c>
      <c r="K19" s="15">
        <v>3</v>
      </c>
      <c r="L19" s="14" t="s">
        <v>33</v>
      </c>
      <c r="M19" s="13">
        <v>1</v>
      </c>
      <c r="N19" s="15">
        <v>3</v>
      </c>
      <c r="O19" s="14" t="s">
        <v>34</v>
      </c>
      <c r="P19" s="13">
        <v>1</v>
      </c>
      <c r="Q19" s="15">
        <v>3</v>
      </c>
      <c r="R19" s="14" t="s">
        <v>33</v>
      </c>
      <c r="S19" s="13">
        <v>1</v>
      </c>
      <c r="T19" s="15">
        <v>3</v>
      </c>
      <c r="U19" s="14" t="s">
        <v>34</v>
      </c>
      <c r="V19" s="13">
        <v>1</v>
      </c>
      <c r="W19" s="15">
        <v>3</v>
      </c>
      <c r="X19" s="14" t="s">
        <v>33</v>
      </c>
      <c r="Y19" s="13">
        <v>1</v>
      </c>
      <c r="Z19" s="15">
        <v>3</v>
      </c>
      <c r="AA19" s="14" t="s">
        <v>34</v>
      </c>
      <c r="AB19" s="13">
        <v>1</v>
      </c>
      <c r="AC19" s="15">
        <v>3</v>
      </c>
      <c r="AD19" s="14" t="s">
        <v>33</v>
      </c>
      <c r="AE19" s="13">
        <v>1</v>
      </c>
      <c r="AF19" s="15">
        <v>3</v>
      </c>
      <c r="AG19" s="14" t="s">
        <v>34</v>
      </c>
      <c r="AH19" s="13">
        <v>1</v>
      </c>
      <c r="AI19" s="15">
        <v>3</v>
      </c>
      <c r="AJ19" s="14" t="s">
        <v>33</v>
      </c>
      <c r="AK19" s="26"/>
      <c r="AL19" s="27"/>
      <c r="AM19" s="31"/>
      <c r="AN19" s="86"/>
      <c r="AO19" s="87"/>
      <c r="AP19" s="88"/>
      <c r="AQ19" s="43">
        <f t="shared" ref="AQ19:AQ22" si="2">SUM(G19,J19,M19,P19,S19,V19,Y19,AB19,AE19,AH19,AK19,AN19)*15</f>
        <v>150</v>
      </c>
      <c r="AR19" s="175">
        <f t="shared" ref="AR19:AR26" si="3">SUM(H19,K19,N19,Q19,T19,W19,Z19,AC19,AF19,AI19,AL19,AO19)</f>
        <v>30</v>
      </c>
    </row>
    <row r="20" spans="1:45" s="1" customFormat="1" ht="15" customHeight="1" x14ac:dyDescent="0.25">
      <c r="A20" s="174" t="s">
        <v>57</v>
      </c>
      <c r="B20" s="191" t="s">
        <v>224</v>
      </c>
      <c r="C20" s="29" t="s">
        <v>116</v>
      </c>
      <c r="D20" s="24" t="s">
        <v>79</v>
      </c>
      <c r="E20" s="24" t="s">
        <v>34</v>
      </c>
      <c r="F20" s="25">
        <v>60</v>
      </c>
      <c r="G20" s="13">
        <v>1</v>
      </c>
      <c r="H20" s="15">
        <v>3</v>
      </c>
      <c r="I20" s="14" t="s">
        <v>34</v>
      </c>
      <c r="J20" s="13">
        <v>1</v>
      </c>
      <c r="K20" s="15">
        <v>3</v>
      </c>
      <c r="L20" s="14" t="s">
        <v>33</v>
      </c>
      <c r="M20" s="13">
        <v>1</v>
      </c>
      <c r="N20" s="15">
        <v>3</v>
      </c>
      <c r="O20" s="14" t="s">
        <v>34</v>
      </c>
      <c r="P20" s="13">
        <v>1</v>
      </c>
      <c r="Q20" s="15">
        <v>3</v>
      </c>
      <c r="R20" s="14" t="s">
        <v>33</v>
      </c>
      <c r="S20" s="13">
        <v>1</v>
      </c>
      <c r="T20" s="15">
        <v>3</v>
      </c>
      <c r="U20" s="14" t="s">
        <v>34</v>
      </c>
      <c r="V20" s="13">
        <v>1</v>
      </c>
      <c r="W20" s="15">
        <v>3</v>
      </c>
      <c r="X20" s="14" t="s">
        <v>33</v>
      </c>
      <c r="Y20" s="13">
        <v>1</v>
      </c>
      <c r="Z20" s="15">
        <v>3</v>
      </c>
      <c r="AA20" s="14" t="s">
        <v>34</v>
      </c>
      <c r="AB20" s="13">
        <v>1</v>
      </c>
      <c r="AC20" s="15">
        <v>3</v>
      </c>
      <c r="AD20" s="14" t="s">
        <v>33</v>
      </c>
      <c r="AE20" s="13">
        <v>1</v>
      </c>
      <c r="AF20" s="15">
        <v>3</v>
      </c>
      <c r="AG20" s="14" t="s">
        <v>34</v>
      </c>
      <c r="AH20" s="13">
        <v>1</v>
      </c>
      <c r="AI20" s="15">
        <v>3</v>
      </c>
      <c r="AJ20" s="14" t="s">
        <v>34</v>
      </c>
      <c r="AK20" s="26"/>
      <c r="AL20" s="27"/>
      <c r="AM20" s="31"/>
      <c r="AN20" s="86"/>
      <c r="AO20" s="87"/>
      <c r="AP20" s="88"/>
      <c r="AQ20" s="43">
        <f t="shared" si="2"/>
        <v>150</v>
      </c>
      <c r="AR20" s="175">
        <f t="shared" si="3"/>
        <v>30</v>
      </c>
    </row>
    <row r="21" spans="1:45" s="1" customFormat="1" ht="15" customHeight="1" x14ac:dyDescent="0.25">
      <c r="A21" s="174" t="s">
        <v>73</v>
      </c>
      <c r="B21" s="191" t="s">
        <v>225</v>
      </c>
      <c r="C21" s="29" t="s">
        <v>226</v>
      </c>
      <c r="D21" s="24"/>
      <c r="E21" s="24"/>
      <c r="F21" s="25"/>
      <c r="G21" s="28"/>
      <c r="H21" s="29"/>
      <c r="I21" s="30"/>
      <c r="J21" s="28"/>
      <c r="K21" s="29"/>
      <c r="L21" s="30"/>
      <c r="M21" s="28"/>
      <c r="N21" s="29"/>
      <c r="O21" s="30"/>
      <c r="P21" s="28"/>
      <c r="Q21" s="29"/>
      <c r="R21" s="30"/>
      <c r="S21" s="28"/>
      <c r="T21" s="29"/>
      <c r="U21" s="30"/>
      <c r="V21" s="28"/>
      <c r="W21" s="29"/>
      <c r="X21" s="30"/>
      <c r="Y21" s="28"/>
      <c r="Z21" s="29"/>
      <c r="AA21" s="30"/>
      <c r="AB21" s="28"/>
      <c r="AC21" s="29"/>
      <c r="AD21" s="30"/>
      <c r="AE21" s="28"/>
      <c r="AF21" s="29"/>
      <c r="AG21" s="30"/>
      <c r="AH21" s="13">
        <v>0</v>
      </c>
      <c r="AI21" s="15">
        <v>1</v>
      </c>
      <c r="AJ21" s="14" t="s">
        <v>64</v>
      </c>
      <c r="AK21" s="26"/>
      <c r="AL21" s="27"/>
      <c r="AM21" s="31"/>
      <c r="AN21" s="86"/>
      <c r="AO21" s="87"/>
      <c r="AP21" s="88"/>
      <c r="AQ21" s="43">
        <f t="shared" si="2"/>
        <v>0</v>
      </c>
      <c r="AR21" s="175">
        <f t="shared" si="3"/>
        <v>1</v>
      </c>
    </row>
    <row r="22" spans="1:45" s="1" customFormat="1" ht="15" customHeight="1" x14ac:dyDescent="0.25">
      <c r="A22" s="174" t="s">
        <v>58</v>
      </c>
      <c r="B22" s="191" t="s">
        <v>227</v>
      </c>
      <c r="C22" s="29" t="s">
        <v>116</v>
      </c>
      <c r="D22" s="24" t="s">
        <v>80</v>
      </c>
      <c r="E22" s="24" t="s">
        <v>34</v>
      </c>
      <c r="F22" s="25">
        <v>60</v>
      </c>
      <c r="G22" s="28">
        <v>2</v>
      </c>
      <c r="H22" s="29">
        <v>1</v>
      </c>
      <c r="I22" s="30" t="s">
        <v>34</v>
      </c>
      <c r="J22" s="28">
        <v>2</v>
      </c>
      <c r="K22" s="29">
        <v>1</v>
      </c>
      <c r="L22" s="30" t="s">
        <v>34</v>
      </c>
      <c r="M22" s="28">
        <v>2</v>
      </c>
      <c r="N22" s="29">
        <v>1</v>
      </c>
      <c r="O22" s="30" t="s">
        <v>34</v>
      </c>
      <c r="P22" s="28">
        <v>2</v>
      </c>
      <c r="Q22" s="29">
        <v>1</v>
      </c>
      <c r="R22" s="30" t="s">
        <v>34</v>
      </c>
      <c r="S22" s="28"/>
      <c r="T22" s="29"/>
      <c r="U22" s="30"/>
      <c r="V22" s="28"/>
      <c r="W22" s="29"/>
      <c r="X22" s="30"/>
      <c r="Y22" s="28"/>
      <c r="Z22" s="29"/>
      <c r="AA22" s="30"/>
      <c r="AB22" s="28"/>
      <c r="AC22" s="27"/>
      <c r="AD22" s="31"/>
      <c r="AE22" s="28"/>
      <c r="AF22" s="29"/>
      <c r="AG22" s="30"/>
      <c r="AH22" s="28"/>
      <c r="AI22" s="27"/>
      <c r="AJ22" s="31"/>
      <c r="AK22" s="26"/>
      <c r="AL22" s="27"/>
      <c r="AM22" s="31"/>
      <c r="AN22" s="86"/>
      <c r="AO22" s="87"/>
      <c r="AP22" s="88"/>
      <c r="AQ22" s="43">
        <f t="shared" si="2"/>
        <v>120</v>
      </c>
      <c r="AR22" s="175">
        <f t="shared" si="3"/>
        <v>4</v>
      </c>
    </row>
    <row r="23" spans="1:45" s="1" customFormat="1" ht="15" customHeight="1" x14ac:dyDescent="0.25">
      <c r="A23" s="174" t="s">
        <v>59</v>
      </c>
      <c r="B23" s="191" t="s">
        <v>228</v>
      </c>
      <c r="C23" s="29" t="s">
        <v>116</v>
      </c>
      <c r="D23" s="24" t="s">
        <v>80</v>
      </c>
      <c r="E23" s="24" t="s">
        <v>34</v>
      </c>
      <c r="F23" s="25">
        <v>60</v>
      </c>
      <c r="G23" s="28">
        <v>3</v>
      </c>
      <c r="H23" s="29">
        <v>1</v>
      </c>
      <c r="I23" s="30" t="s">
        <v>34</v>
      </c>
      <c r="J23" s="28">
        <v>3</v>
      </c>
      <c r="K23" s="29">
        <v>1</v>
      </c>
      <c r="L23" s="30" t="s">
        <v>34</v>
      </c>
      <c r="M23" s="28">
        <v>3</v>
      </c>
      <c r="N23" s="27">
        <v>1</v>
      </c>
      <c r="O23" s="31" t="s">
        <v>34</v>
      </c>
      <c r="P23" s="26">
        <v>3</v>
      </c>
      <c r="Q23" s="27">
        <v>1</v>
      </c>
      <c r="R23" s="31" t="s">
        <v>34</v>
      </c>
      <c r="S23" s="26">
        <v>3</v>
      </c>
      <c r="T23" s="27">
        <v>1</v>
      </c>
      <c r="U23" s="31" t="s">
        <v>34</v>
      </c>
      <c r="V23" s="26">
        <v>3</v>
      </c>
      <c r="W23" s="27">
        <v>1</v>
      </c>
      <c r="X23" s="31" t="s">
        <v>34</v>
      </c>
      <c r="Y23" s="26">
        <v>3</v>
      </c>
      <c r="Z23" s="27">
        <v>1</v>
      </c>
      <c r="AA23" s="31" t="s">
        <v>34</v>
      </c>
      <c r="AB23" s="26">
        <v>3</v>
      </c>
      <c r="AC23" s="27">
        <v>1</v>
      </c>
      <c r="AD23" s="31" t="s">
        <v>34</v>
      </c>
      <c r="AE23" s="26">
        <v>3</v>
      </c>
      <c r="AF23" s="27">
        <v>1</v>
      </c>
      <c r="AG23" s="31" t="s">
        <v>34</v>
      </c>
      <c r="AH23" s="26">
        <v>3</v>
      </c>
      <c r="AI23" s="27">
        <v>1</v>
      </c>
      <c r="AJ23" s="31" t="s">
        <v>34</v>
      </c>
      <c r="AK23" s="26"/>
      <c r="AL23" s="27"/>
      <c r="AM23" s="31"/>
      <c r="AN23" s="86"/>
      <c r="AO23" s="87"/>
      <c r="AP23" s="88"/>
      <c r="AQ23" s="43">
        <f>SUM(G23,J23,M23,P23,S23,V23,Y23,AB23,AE23,AH23,AK23,AN23)*15</f>
        <v>450</v>
      </c>
      <c r="AR23" s="175">
        <f t="shared" si="3"/>
        <v>10</v>
      </c>
    </row>
    <row r="24" spans="1:45" s="1" customFormat="1" ht="15" customHeight="1" x14ac:dyDescent="0.25">
      <c r="A24" s="174" t="s">
        <v>60</v>
      </c>
      <c r="B24" s="191" t="s">
        <v>229</v>
      </c>
      <c r="C24" s="29" t="s">
        <v>388</v>
      </c>
      <c r="D24" s="24" t="s">
        <v>80</v>
      </c>
      <c r="E24" s="24" t="s">
        <v>34</v>
      </c>
      <c r="F24" s="25">
        <v>45</v>
      </c>
      <c r="G24" s="28"/>
      <c r="H24" s="29"/>
      <c r="I24" s="30"/>
      <c r="J24" s="28"/>
      <c r="K24" s="29"/>
      <c r="L24" s="30"/>
      <c r="M24" s="28">
        <v>2</v>
      </c>
      <c r="N24" s="27">
        <v>2</v>
      </c>
      <c r="O24" s="31" t="s">
        <v>34</v>
      </c>
      <c r="P24" s="26">
        <v>2</v>
      </c>
      <c r="Q24" s="27">
        <v>2</v>
      </c>
      <c r="R24" s="31" t="s">
        <v>34</v>
      </c>
      <c r="S24" s="28">
        <v>2</v>
      </c>
      <c r="T24" s="29">
        <v>2</v>
      </c>
      <c r="U24" s="30" t="s">
        <v>34</v>
      </c>
      <c r="V24" s="28">
        <v>2</v>
      </c>
      <c r="W24" s="29">
        <v>2</v>
      </c>
      <c r="X24" s="30" t="s">
        <v>34</v>
      </c>
      <c r="Y24" s="28">
        <v>2</v>
      </c>
      <c r="Z24" s="29">
        <v>2</v>
      </c>
      <c r="AA24" s="30" t="s">
        <v>34</v>
      </c>
      <c r="AB24" s="28">
        <v>2</v>
      </c>
      <c r="AC24" s="29">
        <v>2</v>
      </c>
      <c r="AD24" s="30" t="s">
        <v>34</v>
      </c>
      <c r="AE24" s="28"/>
      <c r="AF24" s="29"/>
      <c r="AG24" s="30"/>
      <c r="AH24" s="28"/>
      <c r="AI24" s="27"/>
      <c r="AJ24" s="31"/>
      <c r="AK24" s="26"/>
      <c r="AL24" s="27"/>
      <c r="AM24" s="31"/>
      <c r="AN24" s="86"/>
      <c r="AO24" s="87"/>
      <c r="AP24" s="88"/>
      <c r="AQ24" s="43">
        <f t="shared" ref="AQ24:AQ26" si="4">SUM(G24,J24,M24,P24,S24,V24,Y24,AB24,AE24,AH24,AK24,AN24)*15</f>
        <v>180</v>
      </c>
      <c r="AR24" s="175">
        <f t="shared" si="3"/>
        <v>12</v>
      </c>
    </row>
    <row r="25" spans="1:45" s="1" customFormat="1" ht="15" customHeight="1" x14ac:dyDescent="0.25">
      <c r="A25" s="107" t="s">
        <v>45</v>
      </c>
      <c r="B25" s="186" t="s">
        <v>230</v>
      </c>
      <c r="C25" s="29" t="s">
        <v>389</v>
      </c>
      <c r="D25" s="11" t="s">
        <v>80</v>
      </c>
      <c r="E25" s="11" t="s">
        <v>81</v>
      </c>
      <c r="F25" s="12">
        <v>45</v>
      </c>
      <c r="G25" s="13"/>
      <c r="H25" s="15"/>
      <c r="I25" s="14"/>
      <c r="J25" s="13"/>
      <c r="K25" s="15"/>
      <c r="L25" s="14"/>
      <c r="M25" s="13"/>
      <c r="N25" s="15"/>
      <c r="O25" s="14"/>
      <c r="P25" s="13"/>
      <c r="Q25" s="15"/>
      <c r="R25" s="14"/>
      <c r="S25" s="13"/>
      <c r="T25" s="15"/>
      <c r="U25" s="14"/>
      <c r="V25" s="13"/>
      <c r="W25" s="15"/>
      <c r="X25" s="14"/>
      <c r="Y25" s="13"/>
      <c r="Z25" s="15"/>
      <c r="AA25" s="14"/>
      <c r="AB25" s="13"/>
      <c r="AC25" s="9"/>
      <c r="AD25" s="10"/>
      <c r="AE25" s="8">
        <v>1</v>
      </c>
      <c r="AF25" s="9">
        <v>1</v>
      </c>
      <c r="AG25" s="10" t="s">
        <v>34</v>
      </c>
      <c r="AH25" s="8">
        <v>1</v>
      </c>
      <c r="AI25" s="9">
        <v>1</v>
      </c>
      <c r="AJ25" s="10" t="s">
        <v>34</v>
      </c>
      <c r="AK25" s="8"/>
      <c r="AL25" s="9"/>
      <c r="AM25" s="10"/>
      <c r="AN25" s="83"/>
      <c r="AO25" s="84"/>
      <c r="AP25" s="85"/>
      <c r="AQ25" s="42">
        <f t="shared" si="4"/>
        <v>30</v>
      </c>
      <c r="AR25" s="150">
        <f t="shared" si="3"/>
        <v>2</v>
      </c>
    </row>
    <row r="26" spans="1:45" s="1" customFormat="1" ht="15" customHeight="1" thickBot="1" x14ac:dyDescent="0.3">
      <c r="A26" s="107" t="s">
        <v>53</v>
      </c>
      <c r="B26" s="186" t="s">
        <v>316</v>
      </c>
      <c r="C26" s="15" t="s">
        <v>116</v>
      </c>
      <c r="D26" s="11" t="s">
        <v>79</v>
      </c>
      <c r="E26" s="11" t="s">
        <v>34</v>
      </c>
      <c r="F26" s="12">
        <v>60</v>
      </c>
      <c r="G26" s="13">
        <v>0.5</v>
      </c>
      <c r="H26" s="15">
        <v>1</v>
      </c>
      <c r="I26" s="14" t="s">
        <v>34</v>
      </c>
      <c r="J26" s="13">
        <v>0.5</v>
      </c>
      <c r="K26" s="15">
        <v>1</v>
      </c>
      <c r="L26" s="14" t="s">
        <v>34</v>
      </c>
      <c r="M26" s="13">
        <v>0.5</v>
      </c>
      <c r="N26" s="15">
        <v>1</v>
      </c>
      <c r="O26" s="14" t="s">
        <v>34</v>
      </c>
      <c r="P26" s="13">
        <v>0.5</v>
      </c>
      <c r="Q26" s="15">
        <v>1</v>
      </c>
      <c r="R26" s="14" t="s">
        <v>34</v>
      </c>
      <c r="S26" s="13">
        <v>0.5</v>
      </c>
      <c r="T26" s="15">
        <v>1</v>
      </c>
      <c r="U26" s="14" t="s">
        <v>34</v>
      </c>
      <c r="V26" s="13">
        <v>0.5</v>
      </c>
      <c r="W26" s="15">
        <v>1</v>
      </c>
      <c r="X26" s="14" t="s">
        <v>34</v>
      </c>
      <c r="Y26" s="13"/>
      <c r="Z26" s="15"/>
      <c r="AA26" s="14"/>
      <c r="AB26" s="13"/>
      <c r="AC26" s="9"/>
      <c r="AD26" s="10"/>
      <c r="AE26" s="13"/>
      <c r="AF26" s="15"/>
      <c r="AG26" s="14"/>
      <c r="AH26" s="13"/>
      <c r="AI26" s="9"/>
      <c r="AJ26" s="10"/>
      <c r="AK26" s="8"/>
      <c r="AL26" s="9"/>
      <c r="AM26" s="10"/>
      <c r="AN26" s="83"/>
      <c r="AO26" s="84"/>
      <c r="AP26" s="85"/>
      <c r="AQ26" s="42">
        <f t="shared" si="4"/>
        <v>45</v>
      </c>
      <c r="AR26" s="150">
        <f t="shared" si="3"/>
        <v>6</v>
      </c>
    </row>
    <row r="27" spans="1:45" ht="15" customHeight="1" thickBot="1" x14ac:dyDescent="0.3">
      <c r="A27" s="225" t="s">
        <v>128</v>
      </c>
      <c r="B27" s="226"/>
      <c r="C27" s="226"/>
      <c r="D27" s="226"/>
      <c r="E27" s="226"/>
      <c r="F27" s="227"/>
      <c r="G27" s="108">
        <f>SUM(G19:G26)</f>
        <v>7.5</v>
      </c>
      <c r="H27" s="109">
        <f>SUM(H19:H26)</f>
        <v>9</v>
      </c>
      <c r="I27" s="110"/>
      <c r="J27" s="108">
        <f>SUM(J19:J26)</f>
        <v>7.5</v>
      </c>
      <c r="K27" s="109">
        <f>SUM(K19:K26)</f>
        <v>9</v>
      </c>
      <c r="L27" s="110"/>
      <c r="M27" s="108">
        <f>SUM(M19:M26)</f>
        <v>9.5</v>
      </c>
      <c r="N27" s="109">
        <f>SUM(N19:N26)</f>
        <v>11</v>
      </c>
      <c r="O27" s="110"/>
      <c r="P27" s="108">
        <f>SUM(P19:P26)</f>
        <v>9.5</v>
      </c>
      <c r="Q27" s="109">
        <f>SUM(Q19:Q26)</f>
        <v>11</v>
      </c>
      <c r="R27" s="110"/>
      <c r="S27" s="108">
        <f>SUM(S19:S26)</f>
        <v>7.5</v>
      </c>
      <c r="T27" s="109">
        <f>SUM(T19:T26)</f>
        <v>10</v>
      </c>
      <c r="U27" s="110"/>
      <c r="V27" s="108">
        <f>SUM(V19:V26)</f>
        <v>7.5</v>
      </c>
      <c r="W27" s="109">
        <f>SUM(W19:W26)</f>
        <v>10</v>
      </c>
      <c r="X27" s="110"/>
      <c r="Y27" s="108">
        <f>SUM(Y19:Y26)</f>
        <v>7</v>
      </c>
      <c r="Z27" s="109">
        <f>SUM(Z19:Z26)</f>
        <v>9</v>
      </c>
      <c r="AA27" s="110"/>
      <c r="AB27" s="108">
        <f>SUM(AB19:AB26)</f>
        <v>7</v>
      </c>
      <c r="AC27" s="109">
        <f>SUM(AC19:AC26)</f>
        <v>9</v>
      </c>
      <c r="AD27" s="110"/>
      <c r="AE27" s="108">
        <f>SUM(AE19:AE26)</f>
        <v>6</v>
      </c>
      <c r="AF27" s="109">
        <f>SUM(AF19:AF26)</f>
        <v>8</v>
      </c>
      <c r="AG27" s="110"/>
      <c r="AH27" s="108">
        <f>SUM(AH19:AH26)</f>
        <v>6</v>
      </c>
      <c r="AI27" s="109">
        <f>SUM(AI19:AI26)</f>
        <v>9</v>
      </c>
      <c r="AJ27" s="110"/>
      <c r="AK27" s="108">
        <f>SUM(AK19:AK26)</f>
        <v>0</v>
      </c>
      <c r="AL27" s="109">
        <f>SUM(AL19:AL26)</f>
        <v>0</v>
      </c>
      <c r="AM27" s="111"/>
      <c r="AN27" s="112">
        <f>SUM(AN19:AN26)</f>
        <v>0</v>
      </c>
      <c r="AO27" s="113">
        <f>SUM(AO19:AO26)</f>
        <v>0</v>
      </c>
      <c r="AP27" s="114"/>
      <c r="AQ27" s="115">
        <f>SUM(AQ19:AQ26)</f>
        <v>1125</v>
      </c>
      <c r="AR27" s="116">
        <f>SUM(AR19:AR26)</f>
        <v>95</v>
      </c>
      <c r="AS27" s="52"/>
    </row>
    <row r="28" spans="1:45" ht="15" customHeight="1" thickBot="1" x14ac:dyDescent="0.3">
      <c r="A28" s="255" t="s">
        <v>129</v>
      </c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7"/>
      <c r="AS28" s="52"/>
    </row>
    <row r="29" spans="1:45" ht="15" customHeight="1" thickBot="1" x14ac:dyDescent="0.3">
      <c r="A29" s="210" t="s">
        <v>166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2"/>
      <c r="AS29" s="52"/>
    </row>
    <row r="30" spans="1:45" s="52" customFormat="1" ht="15" customHeight="1" x14ac:dyDescent="0.25">
      <c r="A30" s="107" t="s">
        <v>38</v>
      </c>
      <c r="B30" s="186" t="s">
        <v>203</v>
      </c>
      <c r="C30" s="15" t="s">
        <v>116</v>
      </c>
      <c r="D30" s="11" t="s">
        <v>79</v>
      </c>
      <c r="E30" s="11" t="s">
        <v>34</v>
      </c>
      <c r="F30" s="12">
        <v>60</v>
      </c>
      <c r="G30" s="13">
        <v>1</v>
      </c>
      <c r="H30" s="15">
        <v>2</v>
      </c>
      <c r="I30" s="14" t="s">
        <v>34</v>
      </c>
      <c r="J30" s="13">
        <v>1</v>
      </c>
      <c r="K30" s="15">
        <v>2</v>
      </c>
      <c r="L30" s="14" t="s">
        <v>34</v>
      </c>
      <c r="M30" s="13">
        <v>1</v>
      </c>
      <c r="N30" s="15">
        <v>2</v>
      </c>
      <c r="O30" s="14" t="s">
        <v>34</v>
      </c>
      <c r="P30" s="13">
        <v>1</v>
      </c>
      <c r="Q30" s="15">
        <v>2</v>
      </c>
      <c r="R30" s="14" t="s">
        <v>34</v>
      </c>
      <c r="S30" s="13">
        <v>1</v>
      </c>
      <c r="T30" s="15">
        <v>2</v>
      </c>
      <c r="U30" s="14" t="s">
        <v>34</v>
      </c>
      <c r="V30" s="13">
        <v>1</v>
      </c>
      <c r="W30" s="15">
        <v>2</v>
      </c>
      <c r="X30" s="14" t="s">
        <v>34</v>
      </c>
      <c r="Y30" s="13">
        <v>1</v>
      </c>
      <c r="Z30" s="15">
        <v>2</v>
      </c>
      <c r="AA30" s="14" t="s">
        <v>34</v>
      </c>
      <c r="AB30" s="13">
        <v>1</v>
      </c>
      <c r="AC30" s="15">
        <v>2</v>
      </c>
      <c r="AD30" s="14" t="s">
        <v>33</v>
      </c>
      <c r="AE30" s="13"/>
      <c r="AF30" s="15"/>
      <c r="AG30" s="14"/>
      <c r="AH30" s="13"/>
      <c r="AI30" s="15"/>
      <c r="AJ30" s="14"/>
      <c r="AK30" s="13"/>
      <c r="AL30" s="15"/>
      <c r="AM30" s="14"/>
      <c r="AN30" s="63"/>
      <c r="AO30" s="64"/>
      <c r="AP30" s="74"/>
      <c r="AQ30" s="44">
        <f t="shared" ref="AQ30:AQ34" si="5">SUM(G30,J30,M30,P30,S30,V30,Y30,AB30,AE30,AH30,AK30,AN30)*15</f>
        <v>120</v>
      </c>
      <c r="AR30" s="106">
        <f t="shared" ref="AR30:AR34" si="6">SUM(H30,K30,N30,Q30,T30,W30,Z30,AC30,AF30,AI30,AL30,AO30)</f>
        <v>16</v>
      </c>
    </row>
    <row r="31" spans="1:45" s="52" customFormat="1" ht="15" customHeight="1" x14ac:dyDescent="0.25">
      <c r="A31" s="174" t="s">
        <v>62</v>
      </c>
      <c r="B31" s="191" t="s">
        <v>204</v>
      </c>
      <c r="C31" s="29" t="s">
        <v>116</v>
      </c>
      <c r="D31" s="24" t="s">
        <v>80</v>
      </c>
      <c r="E31" s="24" t="s">
        <v>81</v>
      </c>
      <c r="F31" s="25">
        <v>45</v>
      </c>
      <c r="G31" s="28">
        <v>1</v>
      </c>
      <c r="H31" s="29">
        <v>1</v>
      </c>
      <c r="I31" s="30" t="s">
        <v>34</v>
      </c>
      <c r="J31" s="28">
        <v>1</v>
      </c>
      <c r="K31" s="29">
        <v>1</v>
      </c>
      <c r="L31" s="30" t="s">
        <v>34</v>
      </c>
      <c r="M31" s="28"/>
      <c r="N31" s="29"/>
      <c r="O31" s="30"/>
      <c r="P31" s="28"/>
      <c r="Q31" s="29"/>
      <c r="R31" s="30"/>
      <c r="S31" s="28"/>
      <c r="T31" s="29"/>
      <c r="U31" s="30"/>
      <c r="V31" s="28"/>
      <c r="W31" s="29"/>
      <c r="X31" s="30"/>
      <c r="Y31" s="28"/>
      <c r="Z31" s="29"/>
      <c r="AA31" s="30"/>
      <c r="AB31" s="28"/>
      <c r="AC31" s="29"/>
      <c r="AD31" s="30"/>
      <c r="AE31" s="28"/>
      <c r="AF31" s="29"/>
      <c r="AG31" s="30"/>
      <c r="AH31" s="28"/>
      <c r="AI31" s="29"/>
      <c r="AJ31" s="30"/>
      <c r="AK31" s="28"/>
      <c r="AL31" s="29"/>
      <c r="AM31" s="30"/>
      <c r="AN31" s="65"/>
      <c r="AO31" s="66"/>
      <c r="AP31" s="75"/>
      <c r="AQ31" s="51">
        <f t="shared" si="5"/>
        <v>30</v>
      </c>
      <c r="AR31" s="118">
        <f t="shared" si="6"/>
        <v>2</v>
      </c>
    </row>
    <row r="32" spans="1:45" s="1" customFormat="1" ht="15" customHeight="1" x14ac:dyDescent="0.25">
      <c r="A32" s="174" t="s">
        <v>61</v>
      </c>
      <c r="B32" s="191" t="s">
        <v>221</v>
      </c>
      <c r="C32" s="29" t="s">
        <v>390</v>
      </c>
      <c r="D32" s="24" t="s">
        <v>80</v>
      </c>
      <c r="E32" s="24" t="s">
        <v>81</v>
      </c>
      <c r="F32" s="25">
        <v>60</v>
      </c>
      <c r="G32" s="28"/>
      <c r="H32" s="29"/>
      <c r="I32" s="30"/>
      <c r="J32" s="28"/>
      <c r="K32" s="29"/>
      <c r="L32" s="30"/>
      <c r="M32" s="28"/>
      <c r="N32" s="27"/>
      <c r="O32" s="31"/>
      <c r="P32" s="26"/>
      <c r="Q32" s="27"/>
      <c r="R32" s="31"/>
      <c r="S32" s="28"/>
      <c r="T32" s="29"/>
      <c r="U32" s="30"/>
      <c r="V32" s="28"/>
      <c r="W32" s="29"/>
      <c r="X32" s="30"/>
      <c r="Y32" s="28">
        <v>1</v>
      </c>
      <c r="Z32" s="29">
        <v>2</v>
      </c>
      <c r="AA32" s="30" t="s">
        <v>34</v>
      </c>
      <c r="AB32" s="28">
        <v>1</v>
      </c>
      <c r="AC32" s="27">
        <v>2</v>
      </c>
      <c r="AD32" s="31" t="s">
        <v>34</v>
      </c>
      <c r="AE32" s="28"/>
      <c r="AF32" s="29"/>
      <c r="AG32" s="30"/>
      <c r="AH32" s="28"/>
      <c r="AI32" s="27"/>
      <c r="AJ32" s="31"/>
      <c r="AK32" s="26"/>
      <c r="AL32" s="27"/>
      <c r="AM32" s="31"/>
      <c r="AN32" s="86"/>
      <c r="AO32" s="87"/>
      <c r="AP32" s="88"/>
      <c r="AQ32" s="43">
        <f>SUM(G32,J32,M32,P32,S32,V32,Y32,AB32,AE32,AH32,AK32,AN32)*15</f>
        <v>30</v>
      </c>
      <c r="AR32" s="175">
        <f>SUM(H32,K32,N32,Q32,T32,W32,Z32,AC32,AF32,AI32,AL32,AO32)</f>
        <v>4</v>
      </c>
    </row>
    <row r="33" spans="1:45" s="1" customFormat="1" ht="15" customHeight="1" x14ac:dyDescent="0.25">
      <c r="A33" s="174" t="s">
        <v>49</v>
      </c>
      <c r="B33" s="191" t="s">
        <v>222</v>
      </c>
      <c r="C33" s="29" t="s">
        <v>389</v>
      </c>
      <c r="D33" s="24" t="s">
        <v>80</v>
      </c>
      <c r="E33" s="24" t="s">
        <v>81</v>
      </c>
      <c r="F33" s="25">
        <v>45</v>
      </c>
      <c r="G33" s="28"/>
      <c r="H33" s="29"/>
      <c r="I33" s="30"/>
      <c r="J33" s="28"/>
      <c r="K33" s="29"/>
      <c r="L33" s="30"/>
      <c r="M33" s="28"/>
      <c r="N33" s="29"/>
      <c r="O33" s="30"/>
      <c r="P33" s="28"/>
      <c r="Q33" s="29"/>
      <c r="R33" s="30"/>
      <c r="S33" s="28"/>
      <c r="T33" s="29"/>
      <c r="U33" s="30"/>
      <c r="V33" s="28"/>
      <c r="W33" s="29"/>
      <c r="X33" s="30"/>
      <c r="Y33" s="28"/>
      <c r="Z33" s="29"/>
      <c r="AA33" s="30"/>
      <c r="AB33" s="28"/>
      <c r="AC33" s="29"/>
      <c r="AD33" s="30"/>
      <c r="AE33" s="28">
        <v>1</v>
      </c>
      <c r="AF33" s="29">
        <v>2</v>
      </c>
      <c r="AG33" s="30" t="s">
        <v>34</v>
      </c>
      <c r="AH33" s="28">
        <v>1</v>
      </c>
      <c r="AI33" s="29">
        <v>2</v>
      </c>
      <c r="AJ33" s="30" t="s">
        <v>34</v>
      </c>
      <c r="AK33" s="28"/>
      <c r="AL33" s="27"/>
      <c r="AM33" s="31"/>
      <c r="AN33" s="86"/>
      <c r="AO33" s="87"/>
      <c r="AP33" s="88"/>
      <c r="AQ33" s="43">
        <f>SUM(G33,J33,M33,P33,S33,V33,Y33,AB33,AE33,AH33,AK33,AN33)*15</f>
        <v>30</v>
      </c>
      <c r="AR33" s="175">
        <f>SUM(H33,K33,N33,Q33,T33,W33,Z33,AC33,AF33,AI33,AL33,AO33)</f>
        <v>4</v>
      </c>
    </row>
    <row r="34" spans="1:45" s="52" customFormat="1" ht="15" customHeight="1" thickBot="1" x14ac:dyDescent="0.3">
      <c r="A34" s="151" t="s">
        <v>35</v>
      </c>
      <c r="B34" s="199" t="s">
        <v>205</v>
      </c>
      <c r="C34" s="19" t="s">
        <v>116</v>
      </c>
      <c r="D34" s="16" t="s">
        <v>80</v>
      </c>
      <c r="E34" s="16" t="s">
        <v>34</v>
      </c>
      <c r="F34" s="17">
        <v>45</v>
      </c>
      <c r="G34" s="18">
        <v>3</v>
      </c>
      <c r="H34" s="19">
        <v>2</v>
      </c>
      <c r="I34" s="20" t="s">
        <v>34</v>
      </c>
      <c r="J34" s="18">
        <v>3</v>
      </c>
      <c r="K34" s="19">
        <v>2</v>
      </c>
      <c r="L34" s="20" t="s">
        <v>34</v>
      </c>
      <c r="M34" s="18">
        <v>3</v>
      </c>
      <c r="N34" s="19">
        <v>2</v>
      </c>
      <c r="O34" s="20" t="s">
        <v>34</v>
      </c>
      <c r="P34" s="18">
        <v>3</v>
      </c>
      <c r="Q34" s="19">
        <v>2</v>
      </c>
      <c r="R34" s="20" t="s">
        <v>34</v>
      </c>
      <c r="S34" s="18">
        <v>3</v>
      </c>
      <c r="T34" s="19">
        <v>2</v>
      </c>
      <c r="U34" s="20" t="s">
        <v>34</v>
      </c>
      <c r="V34" s="18">
        <v>3</v>
      </c>
      <c r="W34" s="19">
        <v>2</v>
      </c>
      <c r="X34" s="20" t="s">
        <v>34</v>
      </c>
      <c r="Y34" s="18">
        <v>3</v>
      </c>
      <c r="Z34" s="19">
        <v>2</v>
      </c>
      <c r="AA34" s="20" t="s">
        <v>34</v>
      </c>
      <c r="AB34" s="18">
        <v>3</v>
      </c>
      <c r="AC34" s="19">
        <v>2</v>
      </c>
      <c r="AD34" s="20" t="s">
        <v>34</v>
      </c>
      <c r="AE34" s="18">
        <v>3</v>
      </c>
      <c r="AF34" s="19">
        <v>2</v>
      </c>
      <c r="AG34" s="20" t="s">
        <v>34</v>
      </c>
      <c r="AH34" s="18">
        <v>3</v>
      </c>
      <c r="AI34" s="19">
        <v>2</v>
      </c>
      <c r="AJ34" s="20" t="s">
        <v>34</v>
      </c>
      <c r="AK34" s="18"/>
      <c r="AL34" s="19"/>
      <c r="AM34" s="20"/>
      <c r="AN34" s="67"/>
      <c r="AO34" s="68"/>
      <c r="AP34" s="76"/>
      <c r="AQ34" s="70">
        <f t="shared" si="5"/>
        <v>450</v>
      </c>
      <c r="AR34" s="121">
        <f t="shared" si="6"/>
        <v>20</v>
      </c>
    </row>
    <row r="35" spans="1:45" ht="15" customHeight="1" thickBot="1" x14ac:dyDescent="0.3">
      <c r="A35" s="210" t="s">
        <v>130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2"/>
      <c r="AS35" s="52"/>
    </row>
    <row r="36" spans="1:45" ht="15" customHeight="1" x14ac:dyDescent="0.25">
      <c r="A36" s="117" t="s">
        <v>20</v>
      </c>
      <c r="B36" s="186" t="s">
        <v>207</v>
      </c>
      <c r="C36" s="15"/>
      <c r="D36" s="11" t="s">
        <v>80</v>
      </c>
      <c r="E36" s="11" t="s">
        <v>82</v>
      </c>
      <c r="F36" s="12">
        <v>45</v>
      </c>
      <c r="G36" s="13">
        <v>2</v>
      </c>
      <c r="H36" s="15">
        <v>2</v>
      </c>
      <c r="I36" s="14" t="s">
        <v>33</v>
      </c>
      <c r="J36" s="13">
        <v>2</v>
      </c>
      <c r="K36" s="15">
        <v>2</v>
      </c>
      <c r="L36" s="14" t="s">
        <v>33</v>
      </c>
      <c r="M36" s="13">
        <v>2</v>
      </c>
      <c r="N36" s="15">
        <v>2</v>
      </c>
      <c r="O36" s="14" t="s">
        <v>33</v>
      </c>
      <c r="P36" s="13">
        <v>2</v>
      </c>
      <c r="Q36" s="15">
        <v>2</v>
      </c>
      <c r="R36" s="14" t="s">
        <v>33</v>
      </c>
      <c r="S36" s="13">
        <v>2</v>
      </c>
      <c r="T36" s="15">
        <v>2</v>
      </c>
      <c r="U36" s="14" t="s">
        <v>33</v>
      </c>
      <c r="V36" s="13">
        <v>2</v>
      </c>
      <c r="W36" s="15">
        <v>2</v>
      </c>
      <c r="X36" s="14" t="s">
        <v>33</v>
      </c>
      <c r="Y36" s="13"/>
      <c r="Z36" s="15"/>
      <c r="AA36" s="14"/>
      <c r="AB36" s="13"/>
      <c r="AC36" s="15"/>
      <c r="AD36" s="14"/>
      <c r="AE36" s="13"/>
      <c r="AF36" s="15"/>
      <c r="AG36" s="14"/>
      <c r="AH36" s="13"/>
      <c r="AI36" s="15"/>
      <c r="AJ36" s="14"/>
      <c r="AK36" s="13"/>
      <c r="AL36" s="15"/>
      <c r="AM36" s="14"/>
      <c r="AN36" s="63"/>
      <c r="AO36" s="64"/>
      <c r="AP36" s="74"/>
      <c r="AQ36" s="44">
        <f t="shared" ref="AQ36:AQ39" si="7">SUM(G36,J36,M36,P36,S36,V36,Y36,AB36,AE36,AH36,AK36,AN36)*15</f>
        <v>180</v>
      </c>
      <c r="AR36" s="106">
        <f t="shared" ref="AR36:AR39" si="8">SUM(H36,K36,N36,Q36,T36,W36,Z36,AC36,AF36,AI36,AL36,AO36)</f>
        <v>12</v>
      </c>
      <c r="AS36" s="52"/>
    </row>
    <row r="37" spans="1:45" ht="15" customHeight="1" x14ac:dyDescent="0.25">
      <c r="A37" s="117" t="s">
        <v>66</v>
      </c>
      <c r="B37" s="186" t="s">
        <v>416</v>
      </c>
      <c r="C37" s="15"/>
      <c r="D37" s="11" t="s">
        <v>80</v>
      </c>
      <c r="E37" s="11" t="s">
        <v>82</v>
      </c>
      <c r="F37" s="12">
        <v>45</v>
      </c>
      <c r="G37" s="13"/>
      <c r="H37" s="15"/>
      <c r="I37" s="14"/>
      <c r="J37" s="13"/>
      <c r="K37" s="15"/>
      <c r="L37" s="14"/>
      <c r="M37" s="13"/>
      <c r="N37" s="15"/>
      <c r="O37" s="14"/>
      <c r="P37" s="13"/>
      <c r="Q37" s="15"/>
      <c r="R37" s="14"/>
      <c r="S37" s="13"/>
      <c r="T37" s="15"/>
      <c r="U37" s="14"/>
      <c r="V37" s="13">
        <v>1</v>
      </c>
      <c r="W37" s="15">
        <v>2</v>
      </c>
      <c r="X37" s="14" t="s">
        <v>33</v>
      </c>
      <c r="Y37" s="13"/>
      <c r="Z37" s="15"/>
      <c r="AA37" s="14"/>
      <c r="AB37" s="13"/>
      <c r="AC37" s="15"/>
      <c r="AD37" s="14"/>
      <c r="AE37" s="13"/>
      <c r="AF37" s="15"/>
      <c r="AG37" s="14"/>
      <c r="AH37" s="13"/>
      <c r="AI37" s="15"/>
      <c r="AJ37" s="14"/>
      <c r="AK37" s="13"/>
      <c r="AL37" s="15"/>
      <c r="AM37" s="14"/>
      <c r="AN37" s="63"/>
      <c r="AO37" s="64"/>
      <c r="AP37" s="74"/>
      <c r="AQ37" s="44">
        <f t="shared" si="7"/>
        <v>15</v>
      </c>
      <c r="AR37" s="106">
        <f t="shared" si="8"/>
        <v>2</v>
      </c>
      <c r="AS37" s="52"/>
    </row>
    <row r="38" spans="1:45" s="204" customFormat="1" ht="15" customHeight="1" x14ac:dyDescent="0.25">
      <c r="A38" s="119" t="s">
        <v>21</v>
      </c>
      <c r="B38" s="191" t="s">
        <v>347</v>
      </c>
      <c r="C38" s="15"/>
      <c r="D38" s="24" t="s">
        <v>80</v>
      </c>
      <c r="E38" s="24" t="s">
        <v>82</v>
      </c>
      <c r="F38" s="25">
        <v>45</v>
      </c>
      <c r="G38" s="28"/>
      <c r="H38" s="29"/>
      <c r="I38" s="30"/>
      <c r="J38" s="28"/>
      <c r="K38" s="29"/>
      <c r="L38" s="30"/>
      <c r="M38" s="28">
        <v>1</v>
      </c>
      <c r="N38" s="29">
        <v>1</v>
      </c>
      <c r="O38" s="30" t="s">
        <v>33</v>
      </c>
      <c r="P38" s="28"/>
      <c r="Q38" s="29"/>
      <c r="R38" s="30"/>
      <c r="S38" s="28"/>
      <c r="T38" s="29"/>
      <c r="U38" s="30"/>
      <c r="V38" s="28"/>
      <c r="W38" s="29"/>
      <c r="X38" s="30"/>
      <c r="Y38" s="28"/>
      <c r="Z38" s="29"/>
      <c r="AA38" s="30"/>
      <c r="AB38" s="28"/>
      <c r="AC38" s="29"/>
      <c r="AD38" s="30"/>
      <c r="AE38" s="28"/>
      <c r="AF38" s="29"/>
      <c r="AG38" s="30"/>
      <c r="AH38" s="28"/>
      <c r="AI38" s="29"/>
      <c r="AJ38" s="30"/>
      <c r="AK38" s="28"/>
      <c r="AL38" s="29"/>
      <c r="AM38" s="30"/>
      <c r="AN38" s="28"/>
      <c r="AO38" s="29"/>
      <c r="AP38" s="30"/>
      <c r="AQ38" s="44">
        <f t="shared" si="7"/>
        <v>15</v>
      </c>
      <c r="AR38" s="106">
        <f t="shared" si="8"/>
        <v>1</v>
      </c>
      <c r="AS38" s="52"/>
    </row>
    <row r="39" spans="1:45" ht="15" customHeight="1" x14ac:dyDescent="0.25">
      <c r="A39" s="119" t="s">
        <v>54</v>
      </c>
      <c r="B39" s="191" t="s">
        <v>208</v>
      </c>
      <c r="C39" s="15" t="s">
        <v>116</v>
      </c>
      <c r="D39" s="11" t="s">
        <v>80</v>
      </c>
      <c r="E39" s="11" t="s">
        <v>82</v>
      </c>
      <c r="F39" s="12">
        <v>45</v>
      </c>
      <c r="G39" s="28"/>
      <c r="H39" s="29"/>
      <c r="I39" s="30"/>
      <c r="J39" s="28"/>
      <c r="K39" s="29"/>
      <c r="L39" s="30"/>
      <c r="M39" s="28"/>
      <c r="N39" s="29"/>
      <c r="O39" s="30"/>
      <c r="P39" s="28"/>
      <c r="Q39" s="29"/>
      <c r="R39" s="30"/>
      <c r="S39" s="28">
        <v>1</v>
      </c>
      <c r="T39" s="29">
        <v>1</v>
      </c>
      <c r="U39" s="30" t="s">
        <v>34</v>
      </c>
      <c r="V39" s="28">
        <v>1</v>
      </c>
      <c r="W39" s="29">
        <v>1</v>
      </c>
      <c r="X39" s="30" t="s">
        <v>34</v>
      </c>
      <c r="Y39" s="28"/>
      <c r="Z39" s="29"/>
      <c r="AA39" s="30"/>
      <c r="AB39" s="28"/>
      <c r="AC39" s="29"/>
      <c r="AD39" s="30"/>
      <c r="AE39" s="28"/>
      <c r="AF39" s="29"/>
      <c r="AG39" s="30"/>
      <c r="AH39" s="28"/>
      <c r="AI39" s="29"/>
      <c r="AJ39" s="30"/>
      <c r="AK39" s="28"/>
      <c r="AL39" s="29"/>
      <c r="AM39" s="30"/>
      <c r="AN39" s="65"/>
      <c r="AO39" s="66"/>
      <c r="AP39" s="75"/>
      <c r="AQ39" s="44">
        <f t="shared" si="7"/>
        <v>30</v>
      </c>
      <c r="AR39" s="106">
        <f t="shared" si="8"/>
        <v>2</v>
      </c>
      <c r="AS39" s="52"/>
    </row>
    <row r="40" spans="1:45" ht="15" customHeight="1" thickBot="1" x14ac:dyDescent="0.3">
      <c r="A40" s="119" t="s">
        <v>131</v>
      </c>
      <c r="B40" s="191" t="s">
        <v>209</v>
      </c>
      <c r="C40" s="15" t="s">
        <v>116</v>
      </c>
      <c r="D40" s="24" t="s">
        <v>80</v>
      </c>
      <c r="E40" s="24" t="s">
        <v>82</v>
      </c>
      <c r="F40" s="25">
        <v>45</v>
      </c>
      <c r="G40" s="28"/>
      <c r="H40" s="29"/>
      <c r="I40" s="30"/>
      <c r="J40" s="28"/>
      <c r="K40" s="29"/>
      <c r="L40" s="30"/>
      <c r="M40" s="28"/>
      <c r="N40" s="29"/>
      <c r="O40" s="30"/>
      <c r="P40" s="28"/>
      <c r="Q40" s="29"/>
      <c r="R40" s="30"/>
      <c r="S40" s="192"/>
      <c r="T40" s="193"/>
      <c r="U40" s="194"/>
      <c r="V40" s="192"/>
      <c r="W40" s="193"/>
      <c r="X40" s="194"/>
      <c r="Y40" s="28">
        <v>2</v>
      </c>
      <c r="Z40" s="29">
        <v>2</v>
      </c>
      <c r="AA40" s="30" t="s">
        <v>34</v>
      </c>
      <c r="AB40" s="28">
        <v>2</v>
      </c>
      <c r="AC40" s="29">
        <v>2</v>
      </c>
      <c r="AD40" s="30" t="s">
        <v>34</v>
      </c>
      <c r="AE40" s="28"/>
      <c r="AF40" s="29"/>
      <c r="AG40" s="30"/>
      <c r="AH40" s="28"/>
      <c r="AI40" s="29"/>
      <c r="AJ40" s="30"/>
      <c r="AK40" s="28"/>
      <c r="AL40" s="29"/>
      <c r="AM40" s="30"/>
      <c r="AN40" s="65"/>
      <c r="AO40" s="66"/>
      <c r="AP40" s="75"/>
      <c r="AQ40" s="51">
        <f>SUM(G40,J40,M40,P40,S40,V40,Y40,AB40,AE40,AH40,AK40,AN40)*15</f>
        <v>60</v>
      </c>
      <c r="AR40" s="118">
        <f>SUM(H40,K40,N40,Q40,T40,W40,Z40,AC40,AF40,AI40,AL40,AO40)</f>
        <v>4</v>
      </c>
      <c r="AS40" s="52"/>
    </row>
    <row r="41" spans="1:45" ht="15" customHeight="1" thickBot="1" x14ac:dyDescent="0.3">
      <c r="A41" s="225" t="s">
        <v>132</v>
      </c>
      <c r="B41" s="226"/>
      <c r="C41" s="226"/>
      <c r="D41" s="226"/>
      <c r="E41" s="226"/>
      <c r="F41" s="227"/>
      <c r="G41" s="108">
        <f>SUM(G30:G34,G36:G40)</f>
        <v>7</v>
      </c>
      <c r="H41" s="109">
        <f>SUM(H30:H34,H36:H40)</f>
        <v>7</v>
      </c>
      <c r="I41" s="110"/>
      <c r="J41" s="108">
        <f>SUM(J30:J34,J36:J40)</f>
        <v>7</v>
      </c>
      <c r="K41" s="109">
        <f>SUM(K30:K34,K36:K40)</f>
        <v>7</v>
      </c>
      <c r="L41" s="110"/>
      <c r="M41" s="108">
        <f>SUM(M30:M34,M36:M40)</f>
        <v>7</v>
      </c>
      <c r="N41" s="109">
        <f>SUM(N30:N34,N36:N40)</f>
        <v>7</v>
      </c>
      <c r="O41" s="110"/>
      <c r="P41" s="108">
        <f>SUM(P30:P34,P36:P40)</f>
        <v>6</v>
      </c>
      <c r="Q41" s="109">
        <f>SUM(Q30:Q34,Q36:Q40)</f>
        <v>6</v>
      </c>
      <c r="R41" s="110"/>
      <c r="S41" s="108">
        <f>SUM(S30:S34,S36:S40)</f>
        <v>7</v>
      </c>
      <c r="T41" s="109">
        <f>SUM(T30:T34,T36:T40)</f>
        <v>7</v>
      </c>
      <c r="U41" s="110"/>
      <c r="V41" s="108">
        <f>SUM(V30:V34,V36:V40)</f>
        <v>8</v>
      </c>
      <c r="W41" s="109">
        <f>SUM(W30:W34,W36:W40)</f>
        <v>9</v>
      </c>
      <c r="X41" s="110"/>
      <c r="Y41" s="108">
        <f>SUM(Y30:Y34,Y36:Y40)</f>
        <v>7</v>
      </c>
      <c r="Z41" s="109">
        <f>SUM(Z30:Z34,Z36:Z40)</f>
        <v>8</v>
      </c>
      <c r="AA41" s="110"/>
      <c r="AB41" s="108">
        <f>SUM(AB30:AB34,AB36:AB40)</f>
        <v>7</v>
      </c>
      <c r="AC41" s="109">
        <f>SUM(AC30:AC34,AC36:AC40)</f>
        <v>8</v>
      </c>
      <c r="AD41" s="110"/>
      <c r="AE41" s="108">
        <f>SUM(AE30:AE34,AE36:AE40)</f>
        <v>4</v>
      </c>
      <c r="AF41" s="109">
        <f>SUM(AF30:AF34,AF36:AF40)</f>
        <v>4</v>
      </c>
      <c r="AG41" s="110"/>
      <c r="AH41" s="108">
        <f>SUM(AH30:AH34,AH36:AH40)</f>
        <v>4</v>
      </c>
      <c r="AI41" s="109">
        <f>SUM(AI30:AI34,AI36:AI40)</f>
        <v>4</v>
      </c>
      <c r="AJ41" s="110"/>
      <c r="AK41" s="108">
        <f>SUM(AK30:AK34,AK36:AK40)</f>
        <v>0</v>
      </c>
      <c r="AL41" s="109">
        <f>SUM(AL30:AL34,AL36:AL40)</f>
        <v>0</v>
      </c>
      <c r="AM41" s="110"/>
      <c r="AN41" s="112">
        <f>SUM(AN30:AN34,AN36:AN40)</f>
        <v>0</v>
      </c>
      <c r="AO41" s="113">
        <f>SUM(AO30:AO34,AO36:AO40)</f>
        <v>0</v>
      </c>
      <c r="AP41" s="114"/>
      <c r="AQ41" s="115">
        <f>SUM(AQ30:AQ34,AQ36:AQ40)</f>
        <v>960</v>
      </c>
      <c r="AR41" s="116">
        <f>SUM(AR30:AR34,AR36:AR40)</f>
        <v>67</v>
      </c>
      <c r="AS41" s="52"/>
    </row>
    <row r="42" spans="1:45" ht="15" customHeight="1" thickBot="1" x14ac:dyDescent="0.3">
      <c r="A42" s="213" t="s">
        <v>32</v>
      </c>
      <c r="B42" s="214"/>
      <c r="C42" s="214"/>
      <c r="D42" s="214"/>
      <c r="E42" s="214"/>
      <c r="F42" s="215"/>
      <c r="G42" s="250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2"/>
      <c r="AQ42" s="253"/>
      <c r="AR42" s="254"/>
      <c r="AS42" s="52"/>
    </row>
    <row r="43" spans="1:45" ht="15" customHeight="1" thickBot="1" x14ac:dyDescent="0.3">
      <c r="A43" s="122" t="s">
        <v>110</v>
      </c>
      <c r="B43" s="56" t="s">
        <v>119</v>
      </c>
      <c r="C43" s="96"/>
      <c r="D43" s="97"/>
      <c r="E43" s="97"/>
      <c r="F43" s="98"/>
      <c r="G43" s="189"/>
      <c r="H43" s="179"/>
      <c r="I43" s="190"/>
      <c r="J43" s="189"/>
      <c r="K43" s="179"/>
      <c r="L43" s="190"/>
      <c r="M43" s="189"/>
      <c r="N43" s="179"/>
      <c r="O43" s="190"/>
      <c r="P43" s="189"/>
      <c r="Q43" s="179"/>
      <c r="R43" s="190"/>
      <c r="S43" s="189"/>
      <c r="T43" s="179"/>
      <c r="U43" s="190"/>
      <c r="V43" s="189"/>
      <c r="W43" s="179"/>
      <c r="X43" s="190"/>
      <c r="Y43" s="189"/>
      <c r="Z43" s="179"/>
      <c r="AA43" s="190"/>
      <c r="AB43" s="189"/>
      <c r="AC43" s="179"/>
      <c r="AD43" s="190"/>
      <c r="AE43" s="189"/>
      <c r="AF43" s="179">
        <v>6</v>
      </c>
      <c r="AG43" s="190"/>
      <c r="AH43" s="189"/>
      <c r="AI43" s="179">
        <v>5</v>
      </c>
      <c r="AJ43" s="190"/>
      <c r="AK43" s="189"/>
      <c r="AL43" s="179">
        <v>8</v>
      </c>
      <c r="AM43" s="190"/>
      <c r="AN43" s="189"/>
      <c r="AO43" s="179"/>
      <c r="AP43" s="190"/>
      <c r="AQ43" s="57"/>
      <c r="AR43" s="180">
        <f>SUM(H43,K43,N43,Q43,T43,W43,Z43,AC43,AF43,AI43,AL43,AO43)</f>
        <v>19</v>
      </c>
      <c r="AS43" s="52"/>
    </row>
    <row r="44" spans="1:45" ht="15" customHeight="1" thickBot="1" x14ac:dyDescent="0.3">
      <c r="A44" s="123" t="s">
        <v>19</v>
      </c>
      <c r="B44" s="195" t="s">
        <v>210</v>
      </c>
      <c r="C44" s="124"/>
      <c r="D44" s="125"/>
      <c r="E44" s="126" t="s">
        <v>83</v>
      </c>
      <c r="F44" s="127"/>
      <c r="G44" s="128"/>
      <c r="H44" s="129"/>
      <c r="I44" s="130"/>
      <c r="J44" s="128"/>
      <c r="K44" s="129"/>
      <c r="L44" s="130"/>
      <c r="M44" s="128"/>
      <c r="N44" s="129"/>
      <c r="O44" s="130"/>
      <c r="P44" s="128"/>
      <c r="Q44" s="129"/>
      <c r="R44" s="130"/>
      <c r="S44" s="128"/>
      <c r="T44" s="129"/>
      <c r="U44" s="130"/>
      <c r="V44" s="128"/>
      <c r="W44" s="129"/>
      <c r="X44" s="130"/>
      <c r="Y44" s="128"/>
      <c r="Z44" s="129"/>
      <c r="AA44" s="130"/>
      <c r="AB44" s="128"/>
      <c r="AC44" s="129"/>
      <c r="AD44" s="130"/>
      <c r="AE44" s="128"/>
      <c r="AF44" s="129"/>
      <c r="AG44" s="130"/>
      <c r="AH44" s="128"/>
      <c r="AI44" s="129"/>
      <c r="AJ44" s="130"/>
      <c r="AK44" s="131">
        <v>0</v>
      </c>
      <c r="AL44" s="132">
        <v>2</v>
      </c>
      <c r="AM44" s="133" t="s">
        <v>34</v>
      </c>
      <c r="AN44" s="134">
        <v>0</v>
      </c>
      <c r="AO44" s="135">
        <v>2</v>
      </c>
      <c r="AP44" s="136" t="s">
        <v>34</v>
      </c>
      <c r="AQ44" s="137">
        <f>SUM(G44,J44,M44,P44,S44,V44,Y44,AB44,AK44,AN44)*15</f>
        <v>0</v>
      </c>
      <c r="AR44" s="138">
        <f>SUM(H44,K44,N44,Q44,T44,W44,Z44,AC44,AL44,AO44)</f>
        <v>4</v>
      </c>
      <c r="AS44" s="52"/>
    </row>
    <row r="45" spans="1:45" ht="15" customHeight="1" thickBot="1" x14ac:dyDescent="0.3">
      <c r="A45" s="225" t="s">
        <v>122</v>
      </c>
      <c r="B45" s="226"/>
      <c r="C45" s="226"/>
      <c r="D45" s="226"/>
      <c r="E45" s="226"/>
      <c r="F45" s="227"/>
      <c r="G45" s="108">
        <f>SUM(G17,G27,G41,G43,G44)</f>
        <v>20.5</v>
      </c>
      <c r="H45" s="109">
        <f>SUM(H17,H27,H41,H43,H44)</f>
        <v>26</v>
      </c>
      <c r="I45" s="110"/>
      <c r="J45" s="108">
        <f>SUM(J17,J27,J41,J43,J44)</f>
        <v>20.5</v>
      </c>
      <c r="K45" s="109">
        <f>SUM(K17,K27,K41,K43,K44)</f>
        <v>26</v>
      </c>
      <c r="L45" s="110"/>
      <c r="M45" s="108">
        <f>SUM(M17,M27,M41,M43,M44)</f>
        <v>22.5</v>
      </c>
      <c r="N45" s="109">
        <f>SUM(N17,N27,N41,N43,N44)</f>
        <v>28</v>
      </c>
      <c r="O45" s="110"/>
      <c r="P45" s="108">
        <f>SUM(P17,P27,P41,P43,P44)</f>
        <v>21.5</v>
      </c>
      <c r="Q45" s="109">
        <f>SUM(Q17,Q27,Q41,Q43,Q44)</f>
        <v>27</v>
      </c>
      <c r="R45" s="110"/>
      <c r="S45" s="108">
        <f>SUM(S17,S27,S41,S43,S44)</f>
        <v>21.5</v>
      </c>
      <c r="T45" s="109">
        <f>SUM(T17,T27,T41,T43,T44)</f>
        <v>28</v>
      </c>
      <c r="U45" s="110"/>
      <c r="V45" s="108">
        <f>SUM(V17,V27,V41,V43,V44)</f>
        <v>20.5</v>
      </c>
      <c r="W45" s="109">
        <f>SUM(W17,W27,W41,W43,W44)</f>
        <v>27</v>
      </c>
      <c r="X45" s="110"/>
      <c r="Y45" s="108">
        <f>SUM(Y17,Y27,Y41,Y43,Y44)</f>
        <v>20</v>
      </c>
      <c r="Z45" s="109">
        <f>SUM(Z17,Z27,Z41,Z43,Z44)</f>
        <v>27</v>
      </c>
      <c r="AA45" s="110"/>
      <c r="AB45" s="108">
        <f>SUM(AB17,AB27,AB41,AB43,AB44)</f>
        <v>20</v>
      </c>
      <c r="AC45" s="109">
        <f>SUM(AC17,AC27,AC41,AC43,AC44)</f>
        <v>29</v>
      </c>
      <c r="AD45" s="110"/>
      <c r="AE45" s="108">
        <f>SUM(AE17,AE27,AE41,AE43,AE44)</f>
        <v>11</v>
      </c>
      <c r="AF45" s="109">
        <f>SUM(AF17,AF27,AF41,AF43,AF44)</f>
        <v>20</v>
      </c>
      <c r="AG45" s="110"/>
      <c r="AH45" s="108">
        <f>SUM(AH17,AH27,AH41,AH43,AH44)</f>
        <v>11</v>
      </c>
      <c r="AI45" s="109">
        <f>SUM(AI17,AI27,AI41,AI43,AI44)</f>
        <v>20</v>
      </c>
      <c r="AJ45" s="110"/>
      <c r="AK45" s="108">
        <f>SUM(AK17,AK27,AK41,AK43,AK44)</f>
        <v>0</v>
      </c>
      <c r="AL45" s="109">
        <f>SUM(AL17,AL27,AL41,AL43,AL44)</f>
        <v>10</v>
      </c>
      <c r="AM45" s="110"/>
      <c r="AN45" s="112">
        <f>SUM(AN17,AN27,AN41,AN43,AN44)</f>
        <v>0</v>
      </c>
      <c r="AO45" s="113">
        <f>SUM(AO17,AO27,AO41,AO43,AO44)</f>
        <v>2</v>
      </c>
      <c r="AP45" s="114"/>
      <c r="AQ45" s="115">
        <f>SUM(AQ17,AQ27,AQ41,AQ43,AQ44)</f>
        <v>2835</v>
      </c>
      <c r="AR45" s="115">
        <f>SUM(AR17,AR27,AR41,AR43,AR44)</f>
        <v>270</v>
      </c>
      <c r="AS45" s="52"/>
    </row>
    <row r="46" spans="1:45" ht="15" customHeight="1" thickBot="1" x14ac:dyDescent="0.3">
      <c r="A46" s="228" t="s">
        <v>23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52"/>
    </row>
    <row r="47" spans="1:45" ht="15" customHeight="1" thickBot="1" x14ac:dyDescent="0.3">
      <c r="A47" s="231" t="s">
        <v>74</v>
      </c>
      <c r="B47" s="233" t="s">
        <v>75</v>
      </c>
      <c r="C47" s="236" t="s">
        <v>76</v>
      </c>
      <c r="D47" s="239" t="s">
        <v>125</v>
      </c>
      <c r="E47" s="239" t="s">
        <v>39</v>
      </c>
      <c r="F47" s="242" t="s">
        <v>109</v>
      </c>
      <c r="G47" s="245" t="s">
        <v>0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7"/>
      <c r="AQ47" s="245"/>
      <c r="AR47" s="247"/>
      <c r="AS47" s="52"/>
    </row>
    <row r="48" spans="1:45" ht="15" customHeight="1" x14ac:dyDescent="0.25">
      <c r="A48" s="231"/>
      <c r="B48" s="234"/>
      <c r="C48" s="237"/>
      <c r="D48" s="240"/>
      <c r="E48" s="240"/>
      <c r="F48" s="243"/>
      <c r="G48" s="222" t="s">
        <v>2</v>
      </c>
      <c r="H48" s="223"/>
      <c r="I48" s="224"/>
      <c r="J48" s="222" t="s">
        <v>3</v>
      </c>
      <c r="K48" s="223"/>
      <c r="L48" s="224"/>
      <c r="M48" s="222" t="s">
        <v>4</v>
      </c>
      <c r="N48" s="223"/>
      <c r="O48" s="224"/>
      <c r="P48" s="222" t="s">
        <v>5</v>
      </c>
      <c r="Q48" s="223"/>
      <c r="R48" s="224"/>
      <c r="S48" s="222" t="s">
        <v>6</v>
      </c>
      <c r="T48" s="223"/>
      <c r="U48" s="224"/>
      <c r="V48" s="222" t="s">
        <v>7</v>
      </c>
      <c r="W48" s="223"/>
      <c r="X48" s="224"/>
      <c r="Y48" s="222" t="s">
        <v>8</v>
      </c>
      <c r="Z48" s="223"/>
      <c r="AA48" s="224"/>
      <c r="AB48" s="222" t="s">
        <v>9</v>
      </c>
      <c r="AC48" s="223"/>
      <c r="AD48" s="224"/>
      <c r="AE48" s="222" t="s">
        <v>10</v>
      </c>
      <c r="AF48" s="223"/>
      <c r="AG48" s="224"/>
      <c r="AH48" s="222" t="s">
        <v>11</v>
      </c>
      <c r="AI48" s="223"/>
      <c r="AJ48" s="224"/>
      <c r="AK48" s="222" t="s">
        <v>40</v>
      </c>
      <c r="AL48" s="223"/>
      <c r="AM48" s="224"/>
      <c r="AN48" s="222" t="s">
        <v>41</v>
      </c>
      <c r="AO48" s="223"/>
      <c r="AP48" s="224"/>
      <c r="AQ48" s="248" t="s">
        <v>77</v>
      </c>
      <c r="AR48" s="248" t="s">
        <v>78</v>
      </c>
      <c r="AS48" s="53"/>
    </row>
    <row r="49" spans="1:45" ht="15" customHeight="1" thickBot="1" x14ac:dyDescent="0.3">
      <c r="A49" s="232"/>
      <c r="B49" s="235"/>
      <c r="C49" s="238"/>
      <c r="D49" s="241"/>
      <c r="E49" s="241"/>
      <c r="F49" s="244"/>
      <c r="G49" s="100" t="s">
        <v>1</v>
      </c>
      <c r="H49" s="101" t="s">
        <v>12</v>
      </c>
      <c r="I49" s="102" t="s">
        <v>22</v>
      </c>
      <c r="J49" s="100" t="s">
        <v>1</v>
      </c>
      <c r="K49" s="101" t="s">
        <v>12</v>
      </c>
      <c r="L49" s="102" t="s">
        <v>22</v>
      </c>
      <c r="M49" s="100" t="s">
        <v>1</v>
      </c>
      <c r="N49" s="101" t="s">
        <v>12</v>
      </c>
      <c r="O49" s="102" t="s">
        <v>22</v>
      </c>
      <c r="P49" s="100" t="s">
        <v>1</v>
      </c>
      <c r="Q49" s="101" t="s">
        <v>12</v>
      </c>
      <c r="R49" s="102" t="s">
        <v>22</v>
      </c>
      <c r="S49" s="100" t="s">
        <v>1</v>
      </c>
      <c r="T49" s="101" t="s">
        <v>12</v>
      </c>
      <c r="U49" s="102" t="s">
        <v>22</v>
      </c>
      <c r="V49" s="100" t="s">
        <v>1</v>
      </c>
      <c r="W49" s="101" t="s">
        <v>12</v>
      </c>
      <c r="X49" s="102" t="s">
        <v>22</v>
      </c>
      <c r="Y49" s="100" t="s">
        <v>1</v>
      </c>
      <c r="Z49" s="101" t="s">
        <v>12</v>
      </c>
      <c r="AA49" s="102" t="s">
        <v>22</v>
      </c>
      <c r="AB49" s="100" t="s">
        <v>1</v>
      </c>
      <c r="AC49" s="101" t="s">
        <v>12</v>
      </c>
      <c r="AD49" s="102" t="s">
        <v>22</v>
      </c>
      <c r="AE49" s="100" t="s">
        <v>1</v>
      </c>
      <c r="AF49" s="101" t="s">
        <v>12</v>
      </c>
      <c r="AG49" s="102" t="s">
        <v>22</v>
      </c>
      <c r="AH49" s="100" t="s">
        <v>1</v>
      </c>
      <c r="AI49" s="101" t="s">
        <v>12</v>
      </c>
      <c r="AJ49" s="102" t="s">
        <v>22</v>
      </c>
      <c r="AK49" s="100" t="s">
        <v>1</v>
      </c>
      <c r="AL49" s="101" t="s">
        <v>12</v>
      </c>
      <c r="AM49" s="102" t="s">
        <v>22</v>
      </c>
      <c r="AN49" s="100" t="s">
        <v>1</v>
      </c>
      <c r="AO49" s="101" t="s">
        <v>12</v>
      </c>
      <c r="AP49" s="102" t="s">
        <v>22</v>
      </c>
      <c r="AQ49" s="249"/>
      <c r="AR49" s="249"/>
      <c r="AS49" s="54"/>
    </row>
    <row r="50" spans="1:45" ht="15" customHeight="1" thickBot="1" x14ac:dyDescent="0.3">
      <c r="A50" s="210" t="s">
        <v>133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2"/>
      <c r="AS50" s="52"/>
    </row>
    <row r="51" spans="1:45" ht="15" customHeight="1" x14ac:dyDescent="0.25">
      <c r="A51" s="139" t="s">
        <v>14</v>
      </c>
      <c r="B51" s="182" t="s">
        <v>134</v>
      </c>
      <c r="C51" s="208"/>
      <c r="D51" s="32" t="s">
        <v>80</v>
      </c>
      <c r="E51" s="32" t="s">
        <v>81</v>
      </c>
      <c r="F51" s="35">
        <v>45</v>
      </c>
      <c r="G51" s="33"/>
      <c r="H51" s="34"/>
      <c r="I51" s="35"/>
      <c r="J51" s="33"/>
      <c r="K51" s="34"/>
      <c r="L51" s="35"/>
      <c r="M51" s="33"/>
      <c r="N51" s="34"/>
      <c r="O51" s="35"/>
      <c r="P51" s="33">
        <v>2</v>
      </c>
      <c r="Q51" s="34">
        <v>3</v>
      </c>
      <c r="R51" s="35" t="s">
        <v>33</v>
      </c>
      <c r="S51" s="33"/>
      <c r="T51" s="34"/>
      <c r="U51" s="35"/>
      <c r="V51" s="33"/>
      <c r="W51" s="34"/>
      <c r="X51" s="35"/>
      <c r="Y51" s="33"/>
      <c r="Z51" s="34"/>
      <c r="AA51" s="35"/>
      <c r="AB51" s="33"/>
      <c r="AC51" s="34"/>
      <c r="AD51" s="35"/>
      <c r="AE51" s="33"/>
      <c r="AF51" s="34"/>
      <c r="AG51" s="35"/>
      <c r="AH51" s="33"/>
      <c r="AI51" s="34"/>
      <c r="AJ51" s="35"/>
      <c r="AK51" s="48"/>
      <c r="AL51" s="45"/>
      <c r="AM51" s="49"/>
      <c r="AN51" s="61"/>
      <c r="AO51" s="62"/>
      <c r="AP51" s="73"/>
      <c r="AQ51" s="50">
        <f>SUM(G51,J51,M51,P51,S51,V51,Y51,AB51,AE51,AH51,AK51,AN51)*15</f>
        <v>30</v>
      </c>
      <c r="AR51" s="104">
        <f>SUM(H51,K51,N51,Q51,T51,W51,Z51,AC51,AF51,AI51,AL51,AO51)</f>
        <v>3</v>
      </c>
      <c r="AS51" s="52"/>
    </row>
    <row r="52" spans="1:45" ht="15" customHeight="1" x14ac:dyDescent="0.25">
      <c r="A52" s="117" t="s">
        <v>15</v>
      </c>
      <c r="B52" s="186" t="s">
        <v>135</v>
      </c>
      <c r="C52" s="206" t="s">
        <v>374</v>
      </c>
      <c r="D52" s="6" t="s">
        <v>80</v>
      </c>
      <c r="E52" s="6" t="s">
        <v>81</v>
      </c>
      <c r="F52" s="7">
        <v>45</v>
      </c>
      <c r="G52" s="8"/>
      <c r="H52" s="9"/>
      <c r="I52" s="10"/>
      <c r="J52" s="8"/>
      <c r="K52" s="9"/>
      <c r="L52" s="10"/>
      <c r="M52" s="8"/>
      <c r="N52" s="9"/>
      <c r="O52" s="10"/>
      <c r="P52" s="8"/>
      <c r="Q52" s="9"/>
      <c r="R52" s="10"/>
      <c r="S52" s="8"/>
      <c r="T52" s="9"/>
      <c r="U52" s="10"/>
      <c r="V52" s="8">
        <v>2</v>
      </c>
      <c r="W52" s="9">
        <v>3</v>
      </c>
      <c r="X52" s="10" t="s">
        <v>33</v>
      </c>
      <c r="Y52" s="8"/>
      <c r="Z52" s="9"/>
      <c r="AA52" s="10"/>
      <c r="AB52" s="8"/>
      <c r="AC52" s="9"/>
      <c r="AD52" s="10"/>
      <c r="AE52" s="8"/>
      <c r="AF52" s="9"/>
      <c r="AG52" s="10"/>
      <c r="AH52" s="8"/>
      <c r="AI52" s="9"/>
      <c r="AJ52" s="10"/>
      <c r="AK52" s="13"/>
      <c r="AL52" s="15"/>
      <c r="AM52" s="14"/>
      <c r="AN52" s="63"/>
      <c r="AO52" s="64"/>
      <c r="AP52" s="74"/>
      <c r="AQ52" s="44">
        <f t="shared" ref="AQ52:AQ53" si="9">SUM(G52,J52,M52,P52,S52,V52,Y52,AB52,AE52,AH52,AK52,AN52)*15</f>
        <v>30</v>
      </c>
      <c r="AR52" s="106">
        <f t="shared" ref="AR52:AR53" si="10">SUM(H52,K52,N52,Q52,T52,W52,Z52,AC52,AF52,AI52,AL52,AO52)</f>
        <v>3</v>
      </c>
      <c r="AS52" s="52"/>
    </row>
    <row r="53" spans="1:45" ht="15" customHeight="1" x14ac:dyDescent="0.25">
      <c r="A53" s="117" t="s">
        <v>13</v>
      </c>
      <c r="B53" s="186" t="s">
        <v>314</v>
      </c>
      <c r="C53" s="206"/>
      <c r="D53" s="6" t="s">
        <v>80</v>
      </c>
      <c r="E53" s="6" t="s">
        <v>81</v>
      </c>
      <c r="F53" s="7">
        <v>45</v>
      </c>
      <c r="G53" s="8"/>
      <c r="H53" s="9"/>
      <c r="I53" s="10"/>
      <c r="J53" s="8"/>
      <c r="K53" s="9"/>
      <c r="L53" s="10"/>
      <c r="M53" s="8"/>
      <c r="N53" s="9"/>
      <c r="O53" s="10"/>
      <c r="P53" s="8">
        <v>2</v>
      </c>
      <c r="Q53" s="9">
        <v>3</v>
      </c>
      <c r="R53" s="10" t="s">
        <v>33</v>
      </c>
      <c r="S53" s="8"/>
      <c r="T53" s="9"/>
      <c r="U53" s="10"/>
      <c r="V53" s="8"/>
      <c r="W53" s="9"/>
      <c r="X53" s="10"/>
      <c r="Y53" s="8"/>
      <c r="Z53" s="9"/>
      <c r="AA53" s="10"/>
      <c r="AB53" s="8"/>
      <c r="AC53" s="9"/>
      <c r="AD53" s="10"/>
      <c r="AE53" s="8"/>
      <c r="AF53" s="9"/>
      <c r="AG53" s="10"/>
      <c r="AH53" s="8"/>
      <c r="AI53" s="9"/>
      <c r="AJ53" s="10"/>
      <c r="AK53" s="13"/>
      <c r="AL53" s="15"/>
      <c r="AM53" s="14"/>
      <c r="AN53" s="63"/>
      <c r="AO53" s="64"/>
      <c r="AP53" s="74"/>
      <c r="AQ53" s="44">
        <f t="shared" si="9"/>
        <v>30</v>
      </c>
      <c r="AR53" s="106">
        <f t="shared" si="10"/>
        <v>3</v>
      </c>
      <c r="AS53" s="52"/>
    </row>
    <row r="54" spans="1:45" ht="15" customHeight="1" x14ac:dyDescent="0.25">
      <c r="A54" s="117" t="s">
        <v>136</v>
      </c>
      <c r="B54" s="186" t="s">
        <v>137</v>
      </c>
      <c r="C54" s="206"/>
      <c r="D54" s="11" t="s">
        <v>80</v>
      </c>
      <c r="E54" s="11" t="s">
        <v>81</v>
      </c>
      <c r="F54" s="12">
        <v>45</v>
      </c>
      <c r="G54" s="13"/>
      <c r="H54" s="15"/>
      <c r="I54" s="14"/>
      <c r="J54" s="13"/>
      <c r="K54" s="15"/>
      <c r="L54" s="14"/>
      <c r="M54" s="13"/>
      <c r="N54" s="15"/>
      <c r="O54" s="14"/>
      <c r="P54" s="13"/>
      <c r="Q54" s="15"/>
      <c r="R54" s="14"/>
      <c r="S54" s="13"/>
      <c r="T54" s="15"/>
      <c r="U54" s="14"/>
      <c r="V54" s="13">
        <v>2</v>
      </c>
      <c r="W54" s="15">
        <v>2</v>
      </c>
      <c r="X54" s="14" t="s">
        <v>34</v>
      </c>
      <c r="Y54" s="13"/>
      <c r="Z54" s="15"/>
      <c r="AA54" s="14"/>
      <c r="AB54" s="13"/>
      <c r="AC54" s="9"/>
      <c r="AD54" s="10"/>
      <c r="AE54" s="8"/>
      <c r="AF54" s="9"/>
      <c r="AG54" s="10"/>
      <c r="AH54" s="8"/>
      <c r="AI54" s="9"/>
      <c r="AJ54" s="10"/>
      <c r="AK54" s="13"/>
      <c r="AL54" s="15"/>
      <c r="AM54" s="14"/>
      <c r="AN54" s="63"/>
      <c r="AO54" s="64"/>
      <c r="AP54" s="74"/>
      <c r="AQ54" s="44">
        <f>SUM(G54,J54,M54,P54,S54,V54,Y54,AB54,AE54,AH54,AK54,AN54)*15</f>
        <v>30</v>
      </c>
      <c r="AR54" s="106">
        <f>SUM(H54,K54,N54,Q54,T54,W54,Z54,AC54,AF54,AI54,AL54,AO54)</f>
        <v>2</v>
      </c>
      <c r="AS54" s="52"/>
    </row>
    <row r="55" spans="1:45" ht="15" customHeight="1" x14ac:dyDescent="0.25">
      <c r="A55" s="117" t="s">
        <v>16</v>
      </c>
      <c r="B55" s="186" t="s">
        <v>344</v>
      </c>
      <c r="C55" s="206" t="s">
        <v>395</v>
      </c>
      <c r="D55" s="11" t="s">
        <v>80</v>
      </c>
      <c r="E55" s="11" t="s">
        <v>81</v>
      </c>
      <c r="F55" s="12">
        <v>45</v>
      </c>
      <c r="G55" s="13"/>
      <c r="H55" s="15"/>
      <c r="I55" s="14"/>
      <c r="J55" s="13"/>
      <c r="K55" s="15"/>
      <c r="L55" s="14"/>
      <c r="M55" s="13"/>
      <c r="N55" s="15"/>
      <c r="O55" s="14"/>
      <c r="P55" s="13"/>
      <c r="Q55" s="15"/>
      <c r="R55" s="14"/>
      <c r="S55" s="13">
        <v>2</v>
      </c>
      <c r="T55" s="15">
        <v>3</v>
      </c>
      <c r="U55" s="14" t="s">
        <v>33</v>
      </c>
      <c r="V55" s="13"/>
      <c r="W55" s="15"/>
      <c r="X55" s="14"/>
      <c r="Y55" s="13"/>
      <c r="Z55" s="15"/>
      <c r="AA55" s="14"/>
      <c r="AB55" s="13"/>
      <c r="AC55" s="9"/>
      <c r="AD55" s="10"/>
      <c r="AE55" s="8"/>
      <c r="AF55" s="9"/>
      <c r="AG55" s="10"/>
      <c r="AH55" s="8"/>
      <c r="AI55" s="9"/>
      <c r="AJ55" s="10"/>
      <c r="AK55" s="13"/>
      <c r="AL55" s="15"/>
      <c r="AM55" s="14"/>
      <c r="AN55" s="63"/>
      <c r="AO55" s="64"/>
      <c r="AP55" s="74"/>
      <c r="AQ55" s="44">
        <f t="shared" ref="AQ55:AQ62" si="11">SUM(G55,J55,M55,P55,S55,V55,Y55,AB55,AE55,AH55,AK55,AN55)*15</f>
        <v>30</v>
      </c>
      <c r="AR55" s="106">
        <f t="shared" ref="AR55:AR61" si="12">SUM(H55,K55,N55,Q55,T55,W55,Z55,AC55,AF55,AI55,AL55,AO55)</f>
        <v>3</v>
      </c>
      <c r="AS55" s="52"/>
    </row>
    <row r="56" spans="1:45" ht="15" customHeight="1" x14ac:dyDescent="0.25">
      <c r="A56" s="117" t="s">
        <v>138</v>
      </c>
      <c r="B56" s="186" t="s">
        <v>139</v>
      </c>
      <c r="C56" s="206" t="s">
        <v>374</v>
      </c>
      <c r="D56" s="11" t="s">
        <v>80</v>
      </c>
      <c r="E56" s="11" t="s">
        <v>81</v>
      </c>
      <c r="F56" s="12">
        <v>45</v>
      </c>
      <c r="G56" s="13"/>
      <c r="H56" s="15"/>
      <c r="I56" s="14"/>
      <c r="J56" s="13"/>
      <c r="K56" s="15"/>
      <c r="L56" s="14"/>
      <c r="M56" s="13">
        <v>2</v>
      </c>
      <c r="N56" s="15">
        <v>2</v>
      </c>
      <c r="O56" s="14" t="s">
        <v>34</v>
      </c>
      <c r="P56" s="13"/>
      <c r="Q56" s="15"/>
      <c r="R56" s="14"/>
      <c r="S56" s="13"/>
      <c r="T56" s="15"/>
      <c r="U56" s="14"/>
      <c r="V56" s="13"/>
      <c r="W56" s="15"/>
      <c r="X56" s="14"/>
      <c r="Y56" s="13"/>
      <c r="Z56" s="15"/>
      <c r="AA56" s="14"/>
      <c r="AB56" s="13"/>
      <c r="AC56" s="9"/>
      <c r="AD56" s="10"/>
      <c r="AE56" s="8"/>
      <c r="AF56" s="9"/>
      <c r="AG56" s="10"/>
      <c r="AH56" s="8"/>
      <c r="AI56" s="9"/>
      <c r="AJ56" s="10"/>
      <c r="AK56" s="13"/>
      <c r="AL56" s="15"/>
      <c r="AM56" s="14"/>
      <c r="AN56" s="63"/>
      <c r="AO56" s="64"/>
      <c r="AP56" s="74"/>
      <c r="AQ56" s="44">
        <f t="shared" si="11"/>
        <v>30</v>
      </c>
      <c r="AR56" s="106">
        <f t="shared" si="12"/>
        <v>2</v>
      </c>
      <c r="AS56" s="52"/>
    </row>
    <row r="57" spans="1:45" ht="15" customHeight="1" x14ac:dyDescent="0.25">
      <c r="A57" s="117" t="s">
        <v>140</v>
      </c>
      <c r="B57" s="186" t="s">
        <v>141</v>
      </c>
      <c r="C57" s="206" t="s">
        <v>368</v>
      </c>
      <c r="D57" s="11" t="s">
        <v>80</v>
      </c>
      <c r="E57" s="11" t="s">
        <v>81</v>
      </c>
      <c r="F57" s="12">
        <v>45</v>
      </c>
      <c r="G57" s="13"/>
      <c r="H57" s="15"/>
      <c r="I57" s="14"/>
      <c r="J57" s="13"/>
      <c r="K57" s="15"/>
      <c r="L57" s="14"/>
      <c r="M57" s="13"/>
      <c r="N57" s="15"/>
      <c r="O57" s="14"/>
      <c r="P57" s="13"/>
      <c r="Q57" s="15"/>
      <c r="R57" s="14"/>
      <c r="S57" s="13"/>
      <c r="T57" s="15"/>
      <c r="U57" s="14"/>
      <c r="V57" s="13">
        <v>2</v>
      </c>
      <c r="W57" s="15">
        <v>2</v>
      </c>
      <c r="X57" s="14" t="s">
        <v>34</v>
      </c>
      <c r="Y57" s="13">
        <v>2</v>
      </c>
      <c r="Z57" s="15">
        <v>2</v>
      </c>
      <c r="AA57" s="14" t="s">
        <v>33</v>
      </c>
      <c r="AB57" s="13"/>
      <c r="AC57" s="9"/>
      <c r="AD57" s="10"/>
      <c r="AE57" s="8"/>
      <c r="AF57" s="9"/>
      <c r="AG57" s="10"/>
      <c r="AH57" s="8"/>
      <c r="AI57" s="9"/>
      <c r="AJ57" s="10"/>
      <c r="AK57" s="13"/>
      <c r="AL57" s="15"/>
      <c r="AM57" s="14"/>
      <c r="AN57" s="63"/>
      <c r="AO57" s="64"/>
      <c r="AP57" s="74"/>
      <c r="AQ57" s="44">
        <f t="shared" si="11"/>
        <v>60</v>
      </c>
      <c r="AR57" s="106">
        <f t="shared" si="12"/>
        <v>4</v>
      </c>
      <c r="AS57" s="52"/>
    </row>
    <row r="58" spans="1:45" ht="15" customHeight="1" x14ac:dyDescent="0.25">
      <c r="A58" s="117" t="s">
        <v>65</v>
      </c>
      <c r="B58" s="186" t="s">
        <v>142</v>
      </c>
      <c r="C58" s="206" t="s">
        <v>369</v>
      </c>
      <c r="D58" s="11" t="s">
        <v>80</v>
      </c>
      <c r="E58" s="11" t="s">
        <v>81</v>
      </c>
      <c r="F58" s="12">
        <v>45</v>
      </c>
      <c r="G58" s="13"/>
      <c r="H58" s="15"/>
      <c r="I58" s="14"/>
      <c r="J58" s="13"/>
      <c r="K58" s="15"/>
      <c r="L58" s="14"/>
      <c r="M58" s="13"/>
      <c r="N58" s="15"/>
      <c r="O58" s="14"/>
      <c r="P58" s="13"/>
      <c r="Q58" s="15"/>
      <c r="R58" s="14"/>
      <c r="S58" s="13"/>
      <c r="T58" s="15"/>
      <c r="U58" s="14"/>
      <c r="V58" s="13"/>
      <c r="W58" s="15"/>
      <c r="X58" s="14"/>
      <c r="Y58" s="13"/>
      <c r="Z58" s="15"/>
      <c r="AA58" s="14"/>
      <c r="AB58" s="13"/>
      <c r="AC58" s="9"/>
      <c r="AD58" s="10"/>
      <c r="AE58" s="8"/>
      <c r="AF58" s="9"/>
      <c r="AG58" s="10"/>
      <c r="AH58" s="13">
        <v>2</v>
      </c>
      <c r="AI58" s="9">
        <v>2</v>
      </c>
      <c r="AJ58" s="10" t="s">
        <v>34</v>
      </c>
      <c r="AK58" s="8">
        <v>2</v>
      </c>
      <c r="AL58" s="9">
        <v>2</v>
      </c>
      <c r="AM58" s="10" t="s">
        <v>33</v>
      </c>
      <c r="AN58" s="63"/>
      <c r="AO58" s="64"/>
      <c r="AP58" s="74"/>
      <c r="AQ58" s="44">
        <f>SUM(G58,J58,M58,P58,S58,V58,Y58,AB58,AE58,AH58,AK58,AN58)*15</f>
        <v>60</v>
      </c>
      <c r="AR58" s="106">
        <f>SUM(H58,K58,N58,Q58,T58,W58,Z58,AC58,AF58,AI58,AL58,AO58)</f>
        <v>4</v>
      </c>
      <c r="AS58" s="52"/>
    </row>
    <row r="59" spans="1:45" ht="15" customHeight="1" x14ac:dyDescent="0.25">
      <c r="A59" s="187" t="s">
        <v>143</v>
      </c>
      <c r="B59" s="186" t="s">
        <v>144</v>
      </c>
      <c r="C59" s="206" t="s">
        <v>376</v>
      </c>
      <c r="D59" s="11" t="s">
        <v>80</v>
      </c>
      <c r="E59" s="11" t="s">
        <v>81</v>
      </c>
      <c r="F59" s="12">
        <v>45</v>
      </c>
      <c r="G59" s="13"/>
      <c r="H59" s="15"/>
      <c r="I59" s="14"/>
      <c r="J59" s="13"/>
      <c r="K59" s="15"/>
      <c r="L59" s="14"/>
      <c r="M59" s="13"/>
      <c r="N59" s="15"/>
      <c r="O59" s="14"/>
      <c r="P59" s="13"/>
      <c r="Q59" s="15"/>
      <c r="R59" s="14"/>
      <c r="S59" s="13"/>
      <c r="T59" s="15"/>
      <c r="U59" s="14"/>
      <c r="V59" s="13"/>
      <c r="W59" s="15"/>
      <c r="X59" s="14"/>
      <c r="Y59" s="13"/>
      <c r="Z59" s="15"/>
      <c r="AA59" s="14"/>
      <c r="AB59" s="13">
        <v>1</v>
      </c>
      <c r="AC59" s="9">
        <v>1</v>
      </c>
      <c r="AD59" s="10" t="s">
        <v>34</v>
      </c>
      <c r="AE59" s="8"/>
      <c r="AF59" s="9"/>
      <c r="AG59" s="10"/>
      <c r="AH59" s="8"/>
      <c r="AI59" s="9"/>
      <c r="AJ59" s="10"/>
      <c r="AK59" s="13"/>
      <c r="AL59" s="15"/>
      <c r="AM59" s="14"/>
      <c r="AN59" s="63"/>
      <c r="AO59" s="64"/>
      <c r="AP59" s="74"/>
      <c r="AQ59" s="44">
        <f>SUM(G59,J59,M59,P59,S59,V59,Y59,AB59,AE59,AH59,AK59,AN59)*15</f>
        <v>15</v>
      </c>
      <c r="AR59" s="106">
        <f>SUM(H59,K59,N59,Q59,T59,W59,Z59,AC59,AF59,AI59,AL59,AO59)</f>
        <v>1</v>
      </c>
      <c r="AS59" s="52"/>
    </row>
    <row r="60" spans="1:45" ht="15" customHeight="1" x14ac:dyDescent="0.25">
      <c r="A60" s="119" t="s">
        <v>145</v>
      </c>
      <c r="B60" s="186" t="s">
        <v>146</v>
      </c>
      <c r="C60" s="206" t="s">
        <v>377</v>
      </c>
      <c r="D60" s="11" t="s">
        <v>80</v>
      </c>
      <c r="E60" s="11" t="s">
        <v>81</v>
      </c>
      <c r="F60" s="12">
        <v>45</v>
      </c>
      <c r="G60" s="13"/>
      <c r="H60" s="15"/>
      <c r="I60" s="14"/>
      <c r="J60" s="13"/>
      <c r="K60" s="15"/>
      <c r="L60" s="14"/>
      <c r="M60" s="13"/>
      <c r="N60" s="15"/>
      <c r="O60" s="14"/>
      <c r="P60" s="13"/>
      <c r="Q60" s="15"/>
      <c r="R60" s="14"/>
      <c r="S60" s="13"/>
      <c r="T60" s="15"/>
      <c r="U60" s="14"/>
      <c r="V60" s="13"/>
      <c r="W60" s="15"/>
      <c r="X60" s="14"/>
      <c r="Y60" s="13"/>
      <c r="Z60" s="15"/>
      <c r="AA60" s="14"/>
      <c r="AB60" s="13"/>
      <c r="AC60" s="9"/>
      <c r="AD60" s="10"/>
      <c r="AE60" s="8">
        <v>1</v>
      </c>
      <c r="AF60" s="9">
        <v>1</v>
      </c>
      <c r="AG60" s="10" t="s">
        <v>34</v>
      </c>
      <c r="AH60" s="8"/>
      <c r="AI60" s="9"/>
      <c r="AJ60" s="10"/>
      <c r="AK60" s="13"/>
      <c r="AL60" s="15"/>
      <c r="AM60" s="14"/>
      <c r="AN60" s="63"/>
      <c r="AO60" s="64"/>
      <c r="AP60" s="74"/>
      <c r="AQ60" s="44">
        <f>SUM(G60,J60,M60,P60,S60,V60,Y60,AB60,AE60,AH60,AK60,AN60)*15</f>
        <v>15</v>
      </c>
      <c r="AR60" s="106">
        <f>SUM(H60,K60,N60,Q60,T60,W60,Z60,AC60,AF60,AI60,AL60,AO60)</f>
        <v>1</v>
      </c>
      <c r="AS60" s="52"/>
    </row>
    <row r="61" spans="1:45" ht="15" customHeight="1" thickBot="1" x14ac:dyDescent="0.3">
      <c r="A61" s="120" t="s">
        <v>27</v>
      </c>
      <c r="B61" s="186" t="s">
        <v>345</v>
      </c>
      <c r="C61" s="15"/>
      <c r="D61" s="11" t="s">
        <v>80</v>
      </c>
      <c r="E61" s="11" t="s">
        <v>81</v>
      </c>
      <c r="F61" s="12">
        <v>45</v>
      </c>
      <c r="G61" s="8"/>
      <c r="H61" s="9"/>
      <c r="I61" s="10"/>
      <c r="J61" s="8"/>
      <c r="K61" s="9"/>
      <c r="L61" s="10"/>
      <c r="M61" s="13"/>
      <c r="N61" s="15"/>
      <c r="O61" s="14"/>
      <c r="P61" s="13"/>
      <c r="Q61" s="15"/>
      <c r="R61" s="14"/>
      <c r="S61" s="13"/>
      <c r="T61" s="15"/>
      <c r="U61" s="14"/>
      <c r="V61" s="13"/>
      <c r="W61" s="15"/>
      <c r="X61" s="14"/>
      <c r="Y61" s="13"/>
      <c r="Z61" s="15"/>
      <c r="AA61" s="14"/>
      <c r="AB61" s="13"/>
      <c r="AC61" s="9"/>
      <c r="AD61" s="10"/>
      <c r="AE61" s="8"/>
      <c r="AF61" s="9"/>
      <c r="AG61" s="10"/>
      <c r="AH61" s="8"/>
      <c r="AI61" s="9"/>
      <c r="AJ61" s="10"/>
      <c r="AK61" s="13"/>
      <c r="AL61" s="15"/>
      <c r="AM61" s="14"/>
      <c r="AN61" s="63">
        <v>2</v>
      </c>
      <c r="AO61" s="64">
        <v>2</v>
      </c>
      <c r="AP61" s="74" t="s">
        <v>34</v>
      </c>
      <c r="AQ61" s="70">
        <f t="shared" si="11"/>
        <v>30</v>
      </c>
      <c r="AR61" s="121">
        <f t="shared" si="12"/>
        <v>2</v>
      </c>
      <c r="AS61" s="52"/>
    </row>
    <row r="62" spans="1:45" ht="15" customHeight="1" thickBot="1" x14ac:dyDescent="0.3">
      <c r="A62" s="213" t="s">
        <v>147</v>
      </c>
      <c r="B62" s="214"/>
      <c r="C62" s="214"/>
      <c r="D62" s="214"/>
      <c r="E62" s="214"/>
      <c r="F62" s="215"/>
      <c r="G62" s="140">
        <f>SUM(G51:G61)</f>
        <v>0</v>
      </c>
      <c r="H62" s="141">
        <f>SUM(H51:H61)</f>
        <v>0</v>
      </c>
      <c r="I62" s="142"/>
      <c r="J62" s="140">
        <f>SUM(J51:J61)</f>
        <v>0</v>
      </c>
      <c r="K62" s="141">
        <f>SUM(K51:K61)</f>
        <v>0</v>
      </c>
      <c r="L62" s="142"/>
      <c r="M62" s="140">
        <f>SUM(M51:M61)</f>
        <v>2</v>
      </c>
      <c r="N62" s="141">
        <f>SUM(N51:N61)</f>
        <v>2</v>
      </c>
      <c r="O62" s="142"/>
      <c r="P62" s="140">
        <f>SUM(P51:P61)</f>
        <v>4</v>
      </c>
      <c r="Q62" s="141">
        <f>SUM(Q51:Q61)</f>
        <v>6</v>
      </c>
      <c r="R62" s="142"/>
      <c r="S62" s="140">
        <f>SUM(S51:S61)</f>
        <v>2</v>
      </c>
      <c r="T62" s="141">
        <f>SUM(T51:T61)</f>
        <v>3</v>
      </c>
      <c r="U62" s="142"/>
      <c r="V62" s="140">
        <f>SUM(V51:V61)</f>
        <v>6</v>
      </c>
      <c r="W62" s="141">
        <f>SUM(W51:W61)</f>
        <v>7</v>
      </c>
      <c r="X62" s="142"/>
      <c r="Y62" s="140">
        <f>SUM(Y51:Y61)</f>
        <v>2</v>
      </c>
      <c r="Z62" s="141">
        <f>SUM(Z51:Z61)</f>
        <v>2</v>
      </c>
      <c r="AA62" s="142"/>
      <c r="AB62" s="140">
        <f>SUM(AB51:AB61)</f>
        <v>1</v>
      </c>
      <c r="AC62" s="141">
        <f>SUM(AC51:AC61)</f>
        <v>1</v>
      </c>
      <c r="AD62" s="142"/>
      <c r="AE62" s="140">
        <f>SUM(AE51:AE61)</f>
        <v>1</v>
      </c>
      <c r="AF62" s="141">
        <f>SUM(AF51:AF61)</f>
        <v>1</v>
      </c>
      <c r="AG62" s="99"/>
      <c r="AH62" s="140">
        <f>SUM(AH51:AH61)</f>
        <v>2</v>
      </c>
      <c r="AI62" s="141">
        <f>SUM(AI51:AI61)</f>
        <v>2</v>
      </c>
      <c r="AJ62" s="99"/>
      <c r="AK62" s="140">
        <f>SUM(AK51:AK61)</f>
        <v>2</v>
      </c>
      <c r="AL62" s="141">
        <f>SUM(AL51:AL61)</f>
        <v>2</v>
      </c>
      <c r="AM62" s="99"/>
      <c r="AN62" s="143">
        <f>SUM(AN51:AN61)</f>
        <v>2</v>
      </c>
      <c r="AO62" s="144">
        <f>SUM(AO51:AO61)</f>
        <v>2</v>
      </c>
      <c r="AP62" s="145"/>
      <c r="AQ62" s="72">
        <f t="shared" si="11"/>
        <v>360</v>
      </c>
      <c r="AR62" s="146">
        <f>SUM(AR51:AR61)</f>
        <v>28</v>
      </c>
      <c r="AS62" s="52"/>
    </row>
    <row r="63" spans="1:45" ht="15" customHeight="1" thickBot="1" x14ac:dyDescent="0.3">
      <c r="A63" s="210" t="s">
        <v>148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2"/>
      <c r="AS63" s="52"/>
    </row>
    <row r="64" spans="1:45" x14ac:dyDescent="0.25">
      <c r="A64" s="103" t="s">
        <v>149</v>
      </c>
      <c r="B64" s="200" t="s">
        <v>211</v>
      </c>
      <c r="C64" s="45" t="s">
        <v>378</v>
      </c>
      <c r="D64" s="46" t="s">
        <v>80</v>
      </c>
      <c r="E64" s="46" t="s">
        <v>81</v>
      </c>
      <c r="F64" s="47">
        <v>45</v>
      </c>
      <c r="G64" s="48"/>
      <c r="H64" s="45"/>
      <c r="I64" s="49"/>
      <c r="J64" s="48"/>
      <c r="K64" s="45"/>
      <c r="L64" s="49"/>
      <c r="M64" s="48"/>
      <c r="N64" s="45"/>
      <c r="O64" s="49"/>
      <c r="P64" s="48"/>
      <c r="Q64" s="45"/>
      <c r="R64" s="49"/>
      <c r="S64" s="48"/>
      <c r="T64" s="45"/>
      <c r="U64" s="49"/>
      <c r="V64" s="48"/>
      <c r="W64" s="45"/>
      <c r="X64" s="49"/>
      <c r="Y64" s="48">
        <v>1</v>
      </c>
      <c r="Z64" s="45">
        <v>2</v>
      </c>
      <c r="AA64" s="49" t="s">
        <v>34</v>
      </c>
      <c r="AB64" s="48"/>
      <c r="AC64" s="4"/>
      <c r="AD64" s="5"/>
      <c r="AE64" s="3"/>
      <c r="AF64" s="4"/>
      <c r="AG64" s="5"/>
      <c r="AH64" s="3"/>
      <c r="AI64" s="4"/>
      <c r="AJ64" s="5"/>
      <c r="AK64" s="48"/>
      <c r="AL64" s="45"/>
      <c r="AM64" s="49"/>
      <c r="AN64" s="80"/>
      <c r="AO64" s="81"/>
      <c r="AP64" s="147"/>
      <c r="AQ64" s="41">
        <f t="shared" ref="AQ64:AQ67" si="13">SUM(G64,J64,M64,P64,S64,V64,Y64,AB64,AE64,AH64,AK64,AN64)*15</f>
        <v>15</v>
      </c>
      <c r="AR64" s="148">
        <f t="shared" ref="AR64:AR67" si="14">SUM(H64,K64,N64,Q64,T64,W64,Z64,AC64,AF64,AI64,AL64,AO64)</f>
        <v>2</v>
      </c>
      <c r="AS64" s="52"/>
    </row>
    <row r="65" spans="1:45" x14ac:dyDescent="0.25">
      <c r="A65" s="165" t="s">
        <v>274</v>
      </c>
      <c r="B65" s="186" t="s">
        <v>325</v>
      </c>
      <c r="C65" s="15" t="s">
        <v>396</v>
      </c>
      <c r="D65" s="11" t="s">
        <v>80</v>
      </c>
      <c r="E65" s="11" t="s">
        <v>81</v>
      </c>
      <c r="F65" s="14">
        <v>45</v>
      </c>
      <c r="G65" s="13"/>
      <c r="H65" s="15"/>
      <c r="I65" s="14"/>
      <c r="J65" s="13"/>
      <c r="K65" s="15"/>
      <c r="L65" s="14"/>
      <c r="M65" s="13"/>
      <c r="N65" s="15"/>
      <c r="O65" s="14"/>
      <c r="P65" s="13"/>
      <c r="Q65" s="15"/>
      <c r="R65" s="14"/>
      <c r="S65" s="13"/>
      <c r="T65" s="15"/>
      <c r="U65" s="14"/>
      <c r="V65" s="13"/>
      <c r="W65" s="15"/>
      <c r="X65" s="14"/>
      <c r="Y65" s="13"/>
      <c r="Z65" s="15"/>
      <c r="AA65" s="14"/>
      <c r="AB65" s="13">
        <v>2</v>
      </c>
      <c r="AC65" s="15">
        <v>2</v>
      </c>
      <c r="AD65" s="14" t="s">
        <v>34</v>
      </c>
      <c r="AE65" s="13"/>
      <c r="AF65" s="15"/>
      <c r="AG65" s="14"/>
      <c r="AH65" s="8"/>
      <c r="AI65" s="9"/>
      <c r="AJ65" s="10"/>
      <c r="AK65" s="8"/>
      <c r="AL65" s="9"/>
      <c r="AM65" s="10"/>
      <c r="AN65" s="83"/>
      <c r="AO65" s="84"/>
      <c r="AP65" s="149"/>
      <c r="AQ65" s="42">
        <f t="shared" si="13"/>
        <v>30</v>
      </c>
      <c r="AR65" s="150">
        <f t="shared" si="14"/>
        <v>2</v>
      </c>
      <c r="AS65" s="52"/>
    </row>
    <row r="66" spans="1:45" x14ac:dyDescent="0.25">
      <c r="A66" s="165" t="s">
        <v>52</v>
      </c>
      <c r="B66" s="186" t="s">
        <v>326</v>
      </c>
      <c r="C66" s="15" t="s">
        <v>397</v>
      </c>
      <c r="D66" s="11" t="s">
        <v>80</v>
      </c>
      <c r="E66" s="11" t="s">
        <v>81</v>
      </c>
      <c r="F66" s="14">
        <v>45</v>
      </c>
      <c r="G66" s="13"/>
      <c r="H66" s="15"/>
      <c r="I66" s="14"/>
      <c r="J66" s="13"/>
      <c r="K66" s="15"/>
      <c r="L66" s="14"/>
      <c r="M66" s="13"/>
      <c r="N66" s="15"/>
      <c r="O66" s="14"/>
      <c r="P66" s="13"/>
      <c r="Q66" s="15"/>
      <c r="R66" s="14"/>
      <c r="S66" s="13"/>
      <c r="T66" s="15"/>
      <c r="U66" s="14"/>
      <c r="V66" s="13"/>
      <c r="W66" s="15"/>
      <c r="X66" s="14"/>
      <c r="Y66" s="13"/>
      <c r="Z66" s="15"/>
      <c r="AA66" s="14"/>
      <c r="AB66" s="13"/>
      <c r="AC66" s="15"/>
      <c r="AD66" s="14"/>
      <c r="AE66" s="13">
        <v>2</v>
      </c>
      <c r="AF66" s="15">
        <v>2</v>
      </c>
      <c r="AG66" s="14" t="s">
        <v>34</v>
      </c>
      <c r="AH66" s="8"/>
      <c r="AI66" s="9"/>
      <c r="AJ66" s="10"/>
      <c r="AK66" s="8"/>
      <c r="AL66" s="9"/>
      <c r="AM66" s="10"/>
      <c r="AN66" s="83"/>
      <c r="AO66" s="84"/>
      <c r="AP66" s="149"/>
      <c r="AQ66" s="42">
        <f t="shared" si="13"/>
        <v>30</v>
      </c>
      <c r="AR66" s="150">
        <f t="shared" si="14"/>
        <v>2</v>
      </c>
      <c r="AS66" s="52"/>
    </row>
    <row r="67" spans="1:45" x14ac:dyDescent="0.25">
      <c r="A67" s="165" t="s">
        <v>279</v>
      </c>
      <c r="B67" s="201" t="s">
        <v>327</v>
      </c>
      <c r="C67" s="15" t="s">
        <v>328</v>
      </c>
      <c r="D67" s="11"/>
      <c r="E67" s="11"/>
      <c r="F67" s="12"/>
      <c r="G67" s="13"/>
      <c r="H67" s="15"/>
      <c r="I67" s="14"/>
      <c r="J67" s="13"/>
      <c r="K67" s="15"/>
      <c r="L67" s="14"/>
      <c r="M67" s="13"/>
      <c r="N67" s="15"/>
      <c r="O67" s="14"/>
      <c r="P67" s="13"/>
      <c r="Q67" s="15"/>
      <c r="R67" s="14"/>
      <c r="S67" s="13"/>
      <c r="T67" s="15"/>
      <c r="U67" s="14"/>
      <c r="V67" s="13"/>
      <c r="W67" s="15"/>
      <c r="X67" s="14"/>
      <c r="Y67" s="13"/>
      <c r="Z67" s="15"/>
      <c r="AA67" s="14"/>
      <c r="AB67" s="13"/>
      <c r="AC67" s="15"/>
      <c r="AD67" s="14"/>
      <c r="AE67" s="13">
        <v>0</v>
      </c>
      <c r="AF67" s="15">
        <v>2</v>
      </c>
      <c r="AG67" s="14" t="s">
        <v>36</v>
      </c>
      <c r="AH67" s="8"/>
      <c r="AI67" s="9"/>
      <c r="AJ67" s="10"/>
      <c r="AK67" s="8"/>
      <c r="AL67" s="9"/>
      <c r="AM67" s="10"/>
      <c r="AN67" s="83"/>
      <c r="AO67" s="84"/>
      <c r="AP67" s="149"/>
      <c r="AQ67" s="42">
        <f t="shared" si="13"/>
        <v>0</v>
      </c>
      <c r="AR67" s="150">
        <f t="shared" si="14"/>
        <v>2</v>
      </c>
      <c r="AS67" s="52"/>
    </row>
    <row r="68" spans="1:45" x14ac:dyDescent="0.25">
      <c r="A68" s="165" t="s">
        <v>63</v>
      </c>
      <c r="B68" s="186" t="s">
        <v>259</v>
      </c>
      <c r="C68" s="15" t="s">
        <v>392</v>
      </c>
      <c r="D68" s="11" t="s">
        <v>80</v>
      </c>
      <c r="E68" s="11" t="s">
        <v>81</v>
      </c>
      <c r="F68" s="12">
        <v>45</v>
      </c>
      <c r="G68" s="13"/>
      <c r="H68" s="15"/>
      <c r="I68" s="14"/>
      <c r="J68" s="13"/>
      <c r="K68" s="15"/>
      <c r="L68" s="14"/>
      <c r="M68" s="13"/>
      <c r="N68" s="15"/>
      <c r="O68" s="14"/>
      <c r="P68" s="13"/>
      <c r="Q68" s="15"/>
      <c r="R68" s="14"/>
      <c r="S68" s="13"/>
      <c r="T68" s="15"/>
      <c r="U68" s="14"/>
      <c r="V68" s="13"/>
      <c r="W68" s="15"/>
      <c r="X68" s="14"/>
      <c r="Y68" s="13"/>
      <c r="Z68" s="15"/>
      <c r="AA68" s="14"/>
      <c r="AB68" s="13">
        <v>1</v>
      </c>
      <c r="AC68" s="15">
        <v>2</v>
      </c>
      <c r="AD68" s="14" t="s">
        <v>34</v>
      </c>
      <c r="AE68" s="13">
        <v>1</v>
      </c>
      <c r="AF68" s="15">
        <v>2</v>
      </c>
      <c r="AG68" s="14" t="s">
        <v>34</v>
      </c>
      <c r="AH68" s="8"/>
      <c r="AI68" s="9"/>
      <c r="AJ68" s="10"/>
      <c r="AK68" s="8"/>
      <c r="AL68" s="9"/>
      <c r="AM68" s="10"/>
      <c r="AN68" s="83"/>
      <c r="AO68" s="84"/>
      <c r="AP68" s="149"/>
      <c r="AQ68" s="42">
        <f>SUM(G68,J68,M68,P68,S68,V68,Y68,AB68,AE68,AH68,AK68,AN68)*15</f>
        <v>30</v>
      </c>
      <c r="AR68" s="150">
        <f>SUM(H68,K68,N68,Q68,T68,W68,Z68,AC68,AF68,AI68,AL68,AO68)</f>
        <v>4</v>
      </c>
      <c r="AS68" s="52"/>
    </row>
    <row r="69" spans="1:45" x14ac:dyDescent="0.25">
      <c r="A69" s="165" t="s">
        <v>55</v>
      </c>
      <c r="B69" s="186" t="s">
        <v>258</v>
      </c>
      <c r="C69" s="15" t="s">
        <v>398</v>
      </c>
      <c r="D69" s="11" t="s">
        <v>80</v>
      </c>
      <c r="E69" s="11" t="s">
        <v>81</v>
      </c>
      <c r="F69" s="12">
        <v>45</v>
      </c>
      <c r="G69" s="13"/>
      <c r="H69" s="15"/>
      <c r="I69" s="14"/>
      <c r="J69" s="13"/>
      <c r="K69" s="15"/>
      <c r="L69" s="14"/>
      <c r="M69" s="13"/>
      <c r="N69" s="15"/>
      <c r="O69" s="14"/>
      <c r="P69" s="13"/>
      <c r="Q69" s="15"/>
      <c r="R69" s="14"/>
      <c r="S69" s="13"/>
      <c r="T69" s="15"/>
      <c r="U69" s="14"/>
      <c r="V69" s="13"/>
      <c r="W69" s="15"/>
      <c r="X69" s="14"/>
      <c r="Y69" s="13"/>
      <c r="Z69" s="15"/>
      <c r="AA69" s="14"/>
      <c r="AB69" s="13"/>
      <c r="AC69" s="15"/>
      <c r="AD69" s="14"/>
      <c r="AE69" s="13"/>
      <c r="AF69" s="15"/>
      <c r="AG69" s="14"/>
      <c r="AH69" s="13">
        <v>1</v>
      </c>
      <c r="AI69" s="15">
        <v>2</v>
      </c>
      <c r="AJ69" s="14" t="s">
        <v>34</v>
      </c>
      <c r="AK69" s="8"/>
      <c r="AL69" s="9"/>
      <c r="AM69" s="10"/>
      <c r="AN69" s="83"/>
      <c r="AO69" s="84"/>
      <c r="AP69" s="149"/>
      <c r="AQ69" s="42">
        <f t="shared" ref="AQ69" si="15">SUM(G69,J69,M69,P69,S69,V69,Y69,AB69,AE69,AH69,AK69,AN69)*15</f>
        <v>15</v>
      </c>
      <c r="AR69" s="150">
        <f t="shared" ref="AR69" si="16">SUM(H69,K69,N69,Q69,T69,W69,Z69,AC69,AF69,AI69,AL69,AO69)</f>
        <v>2</v>
      </c>
      <c r="AS69" s="52"/>
    </row>
    <row r="70" spans="1:45" x14ac:dyDescent="0.25">
      <c r="A70" s="165" t="s">
        <v>262</v>
      </c>
      <c r="B70" s="201" t="s">
        <v>297</v>
      </c>
      <c r="C70" s="15" t="s">
        <v>260</v>
      </c>
      <c r="D70" s="11"/>
      <c r="E70" s="11"/>
      <c r="F70" s="12"/>
      <c r="G70" s="13"/>
      <c r="H70" s="15"/>
      <c r="I70" s="14"/>
      <c r="J70" s="13"/>
      <c r="K70" s="15"/>
      <c r="L70" s="14"/>
      <c r="M70" s="13"/>
      <c r="N70" s="15"/>
      <c r="O70" s="14"/>
      <c r="P70" s="13"/>
      <c r="Q70" s="15"/>
      <c r="R70" s="14"/>
      <c r="S70" s="13"/>
      <c r="T70" s="15"/>
      <c r="U70" s="14"/>
      <c r="V70" s="13"/>
      <c r="W70" s="15"/>
      <c r="X70" s="14"/>
      <c r="Y70" s="13"/>
      <c r="Z70" s="15"/>
      <c r="AA70" s="14"/>
      <c r="AB70" s="13"/>
      <c r="AC70" s="15"/>
      <c r="AD70" s="14"/>
      <c r="AE70" s="13"/>
      <c r="AF70" s="15"/>
      <c r="AG70" s="14"/>
      <c r="AH70" s="13">
        <v>0</v>
      </c>
      <c r="AI70" s="15">
        <v>2</v>
      </c>
      <c r="AJ70" s="14" t="s">
        <v>36</v>
      </c>
      <c r="AK70" s="13"/>
      <c r="AL70" s="9"/>
      <c r="AM70" s="10"/>
      <c r="AN70" s="83"/>
      <c r="AO70" s="84"/>
      <c r="AP70" s="149"/>
      <c r="AQ70" s="42">
        <f>SUM(G70,J70,M70,P70,S70,V70,Y70,AB70,AE70,AH70,AK70,AN70)*15</f>
        <v>0</v>
      </c>
      <c r="AR70" s="150">
        <f>SUM(H70,K70,N70,Q70,T70,W70,Z70,AC70,AF70,AI70,AL70,AO70)</f>
        <v>2</v>
      </c>
      <c r="AS70" s="52"/>
    </row>
    <row r="71" spans="1:45" x14ac:dyDescent="0.25">
      <c r="A71" s="165" t="s">
        <v>273</v>
      </c>
      <c r="B71" s="186" t="s">
        <v>322</v>
      </c>
      <c r="C71" s="15" t="s">
        <v>297</v>
      </c>
      <c r="D71" s="11" t="s">
        <v>80</v>
      </c>
      <c r="E71" s="11" t="s">
        <v>81</v>
      </c>
      <c r="F71" s="14">
        <v>45</v>
      </c>
      <c r="G71" s="13"/>
      <c r="H71" s="15"/>
      <c r="I71" s="14"/>
      <c r="J71" s="13"/>
      <c r="K71" s="15"/>
      <c r="L71" s="14"/>
      <c r="M71" s="13"/>
      <c r="N71" s="15"/>
      <c r="O71" s="14"/>
      <c r="P71" s="13"/>
      <c r="Q71" s="15"/>
      <c r="R71" s="14"/>
      <c r="S71" s="13"/>
      <c r="T71" s="15"/>
      <c r="U71" s="14"/>
      <c r="V71" s="13"/>
      <c r="W71" s="15"/>
      <c r="X71" s="14"/>
      <c r="Y71" s="13"/>
      <c r="Z71" s="15"/>
      <c r="AA71" s="14"/>
      <c r="AB71" s="13"/>
      <c r="AC71" s="15"/>
      <c r="AD71" s="14"/>
      <c r="AE71" s="13"/>
      <c r="AF71" s="15"/>
      <c r="AG71" s="14"/>
      <c r="AH71" s="13"/>
      <c r="AI71" s="15"/>
      <c r="AJ71" s="14"/>
      <c r="AK71" s="13">
        <v>1</v>
      </c>
      <c r="AL71" s="15">
        <v>2</v>
      </c>
      <c r="AM71" s="14" t="s">
        <v>33</v>
      </c>
      <c r="AN71" s="83"/>
      <c r="AO71" s="84"/>
      <c r="AP71" s="149"/>
      <c r="AQ71" s="42">
        <f t="shared" ref="AQ71:AQ72" si="17">SUM(G71,J71,M71,P71,S71,V71,Y71,AB71,AE71,AH71,AK71,AN71)*15</f>
        <v>15</v>
      </c>
      <c r="AR71" s="150">
        <f t="shared" ref="AR71:AR72" si="18">SUM(H71,K71,N71,Q71,T71,W71,Z71,AC71,AF71,AI71,AL71,AO71)</f>
        <v>2</v>
      </c>
      <c r="AS71" s="52"/>
    </row>
    <row r="72" spans="1:45" x14ac:dyDescent="0.25">
      <c r="A72" s="165" t="s">
        <v>267</v>
      </c>
      <c r="B72" s="201" t="s">
        <v>212</v>
      </c>
      <c r="C72" s="15" t="s">
        <v>399</v>
      </c>
      <c r="D72" s="11" t="s">
        <v>80</v>
      </c>
      <c r="E72" s="11" t="s">
        <v>81</v>
      </c>
      <c r="F72" s="12">
        <v>45</v>
      </c>
      <c r="G72" s="8"/>
      <c r="H72" s="9"/>
      <c r="I72" s="10"/>
      <c r="J72" s="8"/>
      <c r="K72" s="9"/>
      <c r="L72" s="10"/>
      <c r="M72" s="8"/>
      <c r="N72" s="9"/>
      <c r="O72" s="10"/>
      <c r="P72" s="8"/>
      <c r="Q72" s="9"/>
      <c r="R72" s="10"/>
      <c r="S72" s="8"/>
      <c r="T72" s="9"/>
      <c r="U72" s="10"/>
      <c r="V72" s="8"/>
      <c r="W72" s="9"/>
      <c r="X72" s="10"/>
      <c r="Y72" s="8"/>
      <c r="Z72" s="9"/>
      <c r="AA72" s="10"/>
      <c r="AB72" s="8"/>
      <c r="AC72" s="9"/>
      <c r="AD72" s="10"/>
      <c r="AE72" s="8"/>
      <c r="AF72" s="9"/>
      <c r="AG72" s="10"/>
      <c r="AH72" s="8"/>
      <c r="AI72" s="9"/>
      <c r="AJ72" s="10"/>
      <c r="AK72" s="8"/>
      <c r="AL72" s="9"/>
      <c r="AM72" s="10"/>
      <c r="AN72" s="83">
        <v>1</v>
      </c>
      <c r="AO72" s="84">
        <v>2</v>
      </c>
      <c r="AP72" s="149" t="s">
        <v>34</v>
      </c>
      <c r="AQ72" s="42">
        <f t="shared" si="17"/>
        <v>15</v>
      </c>
      <c r="AR72" s="150">
        <f t="shared" si="18"/>
        <v>2</v>
      </c>
      <c r="AS72" s="52"/>
    </row>
    <row r="73" spans="1:45" ht="15" customHeight="1" x14ac:dyDescent="0.25">
      <c r="A73" s="107" t="s">
        <v>264</v>
      </c>
      <c r="B73" s="201" t="s">
        <v>298</v>
      </c>
      <c r="C73" s="15" t="s">
        <v>399</v>
      </c>
      <c r="D73" s="11" t="s">
        <v>80</v>
      </c>
      <c r="E73" s="11" t="s">
        <v>81</v>
      </c>
      <c r="F73" s="12">
        <v>45</v>
      </c>
      <c r="G73" s="13"/>
      <c r="H73" s="15"/>
      <c r="I73" s="14"/>
      <c r="J73" s="13"/>
      <c r="K73" s="15"/>
      <c r="L73" s="14"/>
      <c r="M73" s="13"/>
      <c r="N73" s="15"/>
      <c r="O73" s="14"/>
      <c r="P73" s="13"/>
      <c r="Q73" s="15"/>
      <c r="R73" s="14"/>
      <c r="S73" s="13"/>
      <c r="T73" s="15"/>
      <c r="U73" s="14"/>
      <c r="V73" s="13"/>
      <c r="W73" s="15"/>
      <c r="X73" s="14"/>
      <c r="Y73" s="13"/>
      <c r="Z73" s="15"/>
      <c r="AA73" s="14"/>
      <c r="AB73" s="13"/>
      <c r="AC73" s="9"/>
      <c r="AD73" s="10"/>
      <c r="AE73" s="8"/>
      <c r="AF73" s="9"/>
      <c r="AG73" s="10"/>
      <c r="AH73" s="8"/>
      <c r="AI73" s="9"/>
      <c r="AJ73" s="10"/>
      <c r="AK73" s="8"/>
      <c r="AL73" s="9"/>
      <c r="AM73" s="10"/>
      <c r="AN73" s="83">
        <v>1</v>
      </c>
      <c r="AO73" s="84">
        <v>2</v>
      </c>
      <c r="AP73" s="149" t="s">
        <v>34</v>
      </c>
      <c r="AQ73" s="42">
        <f>SUM(G73,J73,M73,P73,S73,V73,Y73,AB73,AE73,AH73,AK73,AN73)*15</f>
        <v>15</v>
      </c>
      <c r="AR73" s="150">
        <f>SUM(H73,K73,N73,Q73,T73,W73,Z73,AC73,AF73,AI73,AL73,AO73)</f>
        <v>2</v>
      </c>
      <c r="AS73" s="52"/>
    </row>
    <row r="74" spans="1:45" ht="15" customHeight="1" thickBot="1" x14ac:dyDescent="0.3">
      <c r="A74" s="151" t="s">
        <v>150</v>
      </c>
      <c r="B74" s="199" t="s">
        <v>151</v>
      </c>
      <c r="C74" s="19"/>
      <c r="D74" s="16" t="s">
        <v>80</v>
      </c>
      <c r="E74" s="16" t="s">
        <v>81</v>
      </c>
      <c r="F74" s="17">
        <v>45</v>
      </c>
      <c r="G74" s="23"/>
      <c r="H74" s="21"/>
      <c r="I74" s="22"/>
      <c r="J74" s="23"/>
      <c r="K74" s="21"/>
      <c r="L74" s="22"/>
      <c r="M74" s="23"/>
      <c r="N74" s="21"/>
      <c r="O74" s="22"/>
      <c r="P74" s="18"/>
      <c r="Q74" s="19"/>
      <c r="R74" s="20"/>
      <c r="S74" s="18">
        <v>2</v>
      </c>
      <c r="T74" s="19">
        <v>2</v>
      </c>
      <c r="U74" s="20" t="s">
        <v>34</v>
      </c>
      <c r="V74" s="18"/>
      <c r="W74" s="19"/>
      <c r="X74" s="20"/>
      <c r="Y74" s="18"/>
      <c r="Z74" s="19"/>
      <c r="AA74" s="20"/>
      <c r="AB74" s="18"/>
      <c r="AC74" s="21"/>
      <c r="AD74" s="22"/>
      <c r="AE74" s="23"/>
      <c r="AF74" s="21"/>
      <c r="AG74" s="22"/>
      <c r="AH74" s="23"/>
      <c r="AI74" s="21"/>
      <c r="AJ74" s="22"/>
      <c r="AK74" s="23"/>
      <c r="AL74" s="21"/>
      <c r="AM74" s="22"/>
      <c r="AN74" s="89"/>
      <c r="AO74" s="90"/>
      <c r="AP74" s="152"/>
      <c r="AQ74" s="153">
        <f t="shared" ref="AQ74" si="19">SUM(G74,J74,M74,P74,S74,V74,Y74,AB74,AE74,AH74,AK74,AN74)*15</f>
        <v>30</v>
      </c>
      <c r="AR74" s="154">
        <f t="shared" ref="AR74" si="20">SUM(H74,K74,N74,Q74,T74,W74,Z74,AC74,AF74,AI74,AL74,AO74)</f>
        <v>2</v>
      </c>
      <c r="AS74" s="52"/>
    </row>
    <row r="75" spans="1:45" ht="15" customHeight="1" thickBot="1" x14ac:dyDescent="0.3">
      <c r="A75" s="225" t="s">
        <v>152</v>
      </c>
      <c r="B75" s="226"/>
      <c r="C75" s="226"/>
      <c r="D75" s="226"/>
      <c r="E75" s="226"/>
      <c r="F75" s="227"/>
      <c r="G75" s="140">
        <f>SUM(G64:G74)</f>
        <v>0</v>
      </c>
      <c r="H75" s="141">
        <f>SUM(H64:H74)</f>
        <v>0</v>
      </c>
      <c r="I75" s="142"/>
      <c r="J75" s="140">
        <f>SUM(J64:J74)</f>
        <v>0</v>
      </c>
      <c r="K75" s="141">
        <f>SUM(K64:K74)</f>
        <v>0</v>
      </c>
      <c r="L75" s="142"/>
      <c r="M75" s="140">
        <f>SUM(M64:M74)</f>
        <v>0</v>
      </c>
      <c r="N75" s="141">
        <f>SUM(N64:N74)</f>
        <v>0</v>
      </c>
      <c r="O75" s="142"/>
      <c r="P75" s="140">
        <f>SUM(P64:P74)</f>
        <v>0</v>
      </c>
      <c r="Q75" s="141">
        <f>SUM(Q64:Q74)</f>
        <v>0</v>
      </c>
      <c r="R75" s="142"/>
      <c r="S75" s="140">
        <f>SUM(S64:S74)</f>
        <v>2</v>
      </c>
      <c r="T75" s="141">
        <f>SUM(T64:T74)</f>
        <v>2</v>
      </c>
      <c r="U75" s="142"/>
      <c r="V75" s="140">
        <f>SUM(V64:V74)</f>
        <v>0</v>
      </c>
      <c r="W75" s="141">
        <f>SUM(W64:W74)</f>
        <v>0</v>
      </c>
      <c r="X75" s="142"/>
      <c r="Y75" s="140">
        <f>SUM(Y64:Y74)</f>
        <v>1</v>
      </c>
      <c r="Z75" s="141">
        <f>SUM(Z64:Z74)</f>
        <v>2</v>
      </c>
      <c r="AA75" s="142"/>
      <c r="AB75" s="140">
        <f>SUM(AB64:AB74)</f>
        <v>3</v>
      </c>
      <c r="AC75" s="141">
        <f>SUM(AC64:AC74)</f>
        <v>4</v>
      </c>
      <c r="AD75" s="142">
        <f>SUM(AD64:AD74)</f>
        <v>0</v>
      </c>
      <c r="AE75" s="155">
        <f>SUM(AE64:AE74)</f>
        <v>3</v>
      </c>
      <c r="AF75" s="156">
        <f>SUM(AF64:AF74)</f>
        <v>6</v>
      </c>
      <c r="AG75" s="157"/>
      <c r="AH75" s="155">
        <f>SUM(AH64:AH74)</f>
        <v>1</v>
      </c>
      <c r="AI75" s="156">
        <f>SUM(AI64:AI74)</f>
        <v>4</v>
      </c>
      <c r="AJ75" s="157"/>
      <c r="AK75" s="155">
        <f>SUM(AK64:AK74)</f>
        <v>1</v>
      </c>
      <c r="AL75" s="156">
        <f>SUM(AL64:AL74)</f>
        <v>2</v>
      </c>
      <c r="AM75" s="157"/>
      <c r="AN75" s="158">
        <f>SUM(AN64:AN74)</f>
        <v>2</v>
      </c>
      <c r="AO75" s="159">
        <f>SUM(AO64:AO74)</f>
        <v>4</v>
      </c>
      <c r="AP75" s="160"/>
      <c r="AQ75" s="161">
        <f>SUM(AQ64:AQ74)</f>
        <v>195</v>
      </c>
      <c r="AR75" s="162">
        <f>SUM(AR64:AR74)</f>
        <v>24</v>
      </c>
      <c r="AS75" s="52"/>
    </row>
    <row r="76" spans="1:45" ht="15" customHeight="1" thickBot="1" x14ac:dyDescent="0.3">
      <c r="A76" s="210" t="s">
        <v>153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2"/>
      <c r="AS76" s="52"/>
    </row>
    <row r="77" spans="1:45" ht="15" customHeight="1" x14ac:dyDescent="0.25">
      <c r="A77" s="163" t="s">
        <v>154</v>
      </c>
      <c r="B77" s="188" t="s">
        <v>155</v>
      </c>
      <c r="C77" s="206" t="s">
        <v>353</v>
      </c>
      <c r="D77" s="2" t="s">
        <v>80</v>
      </c>
      <c r="E77" s="2" t="s">
        <v>34</v>
      </c>
      <c r="F77" s="5" t="s">
        <v>85</v>
      </c>
      <c r="G77" s="3"/>
      <c r="H77" s="4"/>
      <c r="I77" s="5"/>
      <c r="J77" s="3">
        <v>2</v>
      </c>
      <c r="K77" s="4">
        <v>1</v>
      </c>
      <c r="L77" s="5" t="s">
        <v>34</v>
      </c>
      <c r="M77" s="3"/>
      <c r="N77" s="4"/>
      <c r="O77" s="5"/>
      <c r="P77" s="3"/>
      <c r="Q77" s="4"/>
      <c r="R77" s="5"/>
      <c r="S77" s="3"/>
      <c r="T77" s="4"/>
      <c r="U77" s="5"/>
      <c r="V77" s="3"/>
      <c r="W77" s="4"/>
      <c r="X77" s="5"/>
      <c r="Y77" s="3"/>
      <c r="Z77" s="4"/>
      <c r="AA77" s="5"/>
      <c r="AB77" s="3"/>
      <c r="AC77" s="4"/>
      <c r="AD77" s="5"/>
      <c r="AE77" s="3"/>
      <c r="AF77" s="4"/>
      <c r="AG77" s="5"/>
      <c r="AH77" s="3"/>
      <c r="AI77" s="4"/>
      <c r="AJ77" s="5"/>
      <c r="AK77" s="3"/>
      <c r="AL77" s="4"/>
      <c r="AM77" s="5"/>
      <c r="AN77" s="80"/>
      <c r="AO77" s="81"/>
      <c r="AP77" s="147"/>
      <c r="AQ77" s="41">
        <f>SUM(G77,J77,M77,P77,S77,V77,Y77,AB77,AE77,AH77,AK77,AN77)*15</f>
        <v>30</v>
      </c>
      <c r="AR77" s="148">
        <f>SUM(H77,K77,N77,Q77,T77,W77,Z77,AC77,AF77,AI77,AL77,AO77)</f>
        <v>1</v>
      </c>
      <c r="AS77" s="52"/>
    </row>
    <row r="78" spans="1:45" ht="15" customHeight="1" x14ac:dyDescent="0.25">
      <c r="A78" s="164" t="s">
        <v>24</v>
      </c>
      <c r="B78" s="186" t="s">
        <v>156</v>
      </c>
      <c r="C78" s="206" t="s">
        <v>354</v>
      </c>
      <c r="D78" s="6" t="s">
        <v>80</v>
      </c>
      <c r="E78" s="6" t="s">
        <v>34</v>
      </c>
      <c r="F78" s="7" t="s">
        <v>85</v>
      </c>
      <c r="G78" s="8"/>
      <c r="H78" s="9"/>
      <c r="I78" s="10"/>
      <c r="J78" s="8"/>
      <c r="K78" s="9"/>
      <c r="L78" s="10"/>
      <c r="M78" s="8">
        <v>2</v>
      </c>
      <c r="N78" s="9">
        <v>1</v>
      </c>
      <c r="O78" s="10" t="s">
        <v>34</v>
      </c>
      <c r="P78" s="8"/>
      <c r="Q78" s="9"/>
      <c r="R78" s="10"/>
      <c r="S78" s="8"/>
      <c r="T78" s="9"/>
      <c r="U78" s="10"/>
      <c r="V78" s="8"/>
      <c r="W78" s="9"/>
      <c r="X78" s="10"/>
      <c r="Y78" s="8"/>
      <c r="Z78" s="9"/>
      <c r="AA78" s="10"/>
      <c r="AB78" s="8"/>
      <c r="AC78" s="9"/>
      <c r="AD78" s="10"/>
      <c r="AE78" s="8"/>
      <c r="AF78" s="9"/>
      <c r="AG78" s="10"/>
      <c r="AH78" s="8"/>
      <c r="AI78" s="9"/>
      <c r="AJ78" s="10"/>
      <c r="AK78" s="8"/>
      <c r="AL78" s="9"/>
      <c r="AM78" s="10"/>
      <c r="AN78" s="83"/>
      <c r="AO78" s="84"/>
      <c r="AP78" s="149"/>
      <c r="AQ78" s="42">
        <f>SUM(G78,J78,M78,P78,S78,V78,Y78,AB78,AE78,AH78,AK78,AN78)*15</f>
        <v>30</v>
      </c>
      <c r="AR78" s="150">
        <f>SUM(H78,K78,N78,Q78,T78,W78,Z78,AC78,AF78,AI78,AL78,AO78)</f>
        <v>1</v>
      </c>
      <c r="AS78" s="52"/>
    </row>
    <row r="79" spans="1:45" ht="15" customHeight="1" x14ac:dyDescent="0.25">
      <c r="A79" s="164" t="s">
        <v>17</v>
      </c>
      <c r="B79" s="186" t="s">
        <v>157</v>
      </c>
      <c r="C79" s="206" t="s">
        <v>355</v>
      </c>
      <c r="D79" s="6" t="s">
        <v>80</v>
      </c>
      <c r="E79" s="6" t="s">
        <v>34</v>
      </c>
      <c r="F79" s="7" t="s">
        <v>85</v>
      </c>
      <c r="G79" s="8"/>
      <c r="H79" s="9"/>
      <c r="I79" s="10"/>
      <c r="J79" s="8"/>
      <c r="K79" s="9"/>
      <c r="L79" s="10"/>
      <c r="M79" s="8"/>
      <c r="N79" s="9"/>
      <c r="O79" s="10"/>
      <c r="P79" s="8">
        <v>2</v>
      </c>
      <c r="Q79" s="9">
        <v>1</v>
      </c>
      <c r="R79" s="10" t="s">
        <v>34</v>
      </c>
      <c r="S79" s="8"/>
      <c r="T79" s="9"/>
      <c r="U79" s="10"/>
      <c r="V79" s="8"/>
      <c r="W79" s="9"/>
      <c r="X79" s="10"/>
      <c r="Y79" s="8"/>
      <c r="Z79" s="9"/>
      <c r="AA79" s="10"/>
      <c r="AB79" s="8"/>
      <c r="AC79" s="9"/>
      <c r="AD79" s="10"/>
      <c r="AE79" s="8"/>
      <c r="AF79" s="9"/>
      <c r="AG79" s="10"/>
      <c r="AH79" s="8"/>
      <c r="AI79" s="9"/>
      <c r="AJ79" s="10"/>
      <c r="AK79" s="8"/>
      <c r="AL79" s="9"/>
      <c r="AM79" s="10"/>
      <c r="AN79" s="83"/>
      <c r="AO79" s="84"/>
      <c r="AP79" s="149"/>
      <c r="AQ79" s="42">
        <f>SUM(G79,J79,M79,P79,S79,V79,Y79,AB79,AE79,AH79,AK79,AN79)*15</f>
        <v>30</v>
      </c>
      <c r="AR79" s="150">
        <f>SUM(H79,K79,N79,Q79,T79,W79,Z79,AC79,AF79,AI79,AL79,AO79)</f>
        <v>1</v>
      </c>
      <c r="AS79" s="52"/>
    </row>
    <row r="80" spans="1:45" ht="15" customHeight="1" x14ac:dyDescent="0.25">
      <c r="A80" s="165" t="s">
        <v>26</v>
      </c>
      <c r="B80" s="186" t="s">
        <v>158</v>
      </c>
      <c r="C80" s="206" t="s">
        <v>356</v>
      </c>
      <c r="D80" s="11" t="s">
        <v>80</v>
      </c>
      <c r="E80" s="11" t="s">
        <v>34</v>
      </c>
      <c r="F80" s="12" t="s">
        <v>85</v>
      </c>
      <c r="G80" s="13"/>
      <c r="H80" s="15"/>
      <c r="I80" s="14"/>
      <c r="J80" s="13"/>
      <c r="K80" s="15"/>
      <c r="L80" s="14"/>
      <c r="M80" s="13"/>
      <c r="N80" s="15"/>
      <c r="O80" s="14"/>
      <c r="P80" s="13"/>
      <c r="Q80" s="15"/>
      <c r="R80" s="14"/>
      <c r="S80" s="13">
        <v>2</v>
      </c>
      <c r="T80" s="15">
        <v>1</v>
      </c>
      <c r="U80" s="14" t="s">
        <v>34</v>
      </c>
      <c r="V80" s="13"/>
      <c r="W80" s="15"/>
      <c r="X80" s="14"/>
      <c r="Y80" s="13"/>
      <c r="Z80" s="15"/>
      <c r="AA80" s="14"/>
      <c r="AB80" s="13"/>
      <c r="AC80" s="9"/>
      <c r="AD80" s="10"/>
      <c r="AE80" s="8"/>
      <c r="AF80" s="9"/>
      <c r="AG80" s="10"/>
      <c r="AH80" s="8"/>
      <c r="AI80" s="9"/>
      <c r="AJ80" s="10"/>
      <c r="AK80" s="8"/>
      <c r="AL80" s="9"/>
      <c r="AM80" s="10"/>
      <c r="AN80" s="83"/>
      <c r="AO80" s="84"/>
      <c r="AP80" s="149"/>
      <c r="AQ80" s="42">
        <f t="shared" ref="AQ80:AQ82" si="21">SUM(G80,J80,M80,P80,S80,V80,Y80,AB80,AE80,AH80,AK80,AN80)*15</f>
        <v>30</v>
      </c>
      <c r="AR80" s="150">
        <f t="shared" ref="AR80:AR82" si="22">SUM(H80,K80,N80,Q80,T80,W80,Z80,AC80,AF80,AI80,AL80,AO80)</f>
        <v>1</v>
      </c>
      <c r="AS80" s="52"/>
    </row>
    <row r="81" spans="1:45" ht="67.5" x14ac:dyDescent="0.25">
      <c r="A81" s="165" t="s">
        <v>159</v>
      </c>
      <c r="B81" s="186" t="s">
        <v>160</v>
      </c>
      <c r="C81" s="207" t="s">
        <v>384</v>
      </c>
      <c r="D81" s="11" t="s">
        <v>80</v>
      </c>
      <c r="E81" s="11" t="s">
        <v>34</v>
      </c>
      <c r="F81" s="12" t="s">
        <v>85</v>
      </c>
      <c r="G81" s="8"/>
      <c r="H81" s="9"/>
      <c r="I81" s="10"/>
      <c r="J81" s="8">
        <v>1</v>
      </c>
      <c r="K81" s="9">
        <v>1</v>
      </c>
      <c r="L81" s="10" t="s">
        <v>34</v>
      </c>
      <c r="M81" s="13">
        <v>1</v>
      </c>
      <c r="N81" s="15">
        <v>1</v>
      </c>
      <c r="O81" s="14" t="s">
        <v>34</v>
      </c>
      <c r="P81" s="13">
        <v>1</v>
      </c>
      <c r="Q81" s="15">
        <v>1</v>
      </c>
      <c r="R81" s="14" t="s">
        <v>34</v>
      </c>
      <c r="S81" s="13">
        <v>1</v>
      </c>
      <c r="T81" s="15">
        <v>1</v>
      </c>
      <c r="U81" s="14" t="s">
        <v>34</v>
      </c>
      <c r="V81" s="13"/>
      <c r="W81" s="15"/>
      <c r="X81" s="14"/>
      <c r="Y81" s="13"/>
      <c r="Z81" s="15"/>
      <c r="AA81" s="14"/>
      <c r="AB81" s="13"/>
      <c r="AC81" s="9"/>
      <c r="AD81" s="10"/>
      <c r="AE81" s="8"/>
      <c r="AF81" s="9"/>
      <c r="AG81" s="10"/>
      <c r="AH81" s="8"/>
      <c r="AI81" s="9"/>
      <c r="AJ81" s="10"/>
      <c r="AK81" s="8"/>
      <c r="AL81" s="9"/>
      <c r="AM81" s="10"/>
      <c r="AN81" s="83"/>
      <c r="AO81" s="84"/>
      <c r="AP81" s="149"/>
      <c r="AQ81" s="42">
        <f t="shared" si="21"/>
        <v>60</v>
      </c>
      <c r="AR81" s="150">
        <f t="shared" si="22"/>
        <v>4</v>
      </c>
      <c r="AS81" s="52"/>
    </row>
    <row r="82" spans="1:45" ht="15" customHeight="1" x14ac:dyDescent="0.25">
      <c r="A82" s="202" t="s">
        <v>196</v>
      </c>
      <c r="B82" s="186" t="s">
        <v>299</v>
      </c>
      <c r="C82" s="15" t="s">
        <v>391</v>
      </c>
      <c r="D82" s="11" t="s">
        <v>80</v>
      </c>
      <c r="E82" s="11" t="s">
        <v>34</v>
      </c>
      <c r="F82" s="12" t="s">
        <v>85</v>
      </c>
      <c r="G82" s="13"/>
      <c r="H82" s="15"/>
      <c r="I82" s="14"/>
      <c r="J82" s="13"/>
      <c r="K82" s="15"/>
      <c r="L82" s="14"/>
      <c r="M82" s="13"/>
      <c r="N82" s="15"/>
      <c r="O82" s="14"/>
      <c r="P82" s="13"/>
      <c r="Q82" s="15"/>
      <c r="R82" s="14"/>
      <c r="S82" s="13"/>
      <c r="T82" s="15"/>
      <c r="U82" s="14"/>
      <c r="V82" s="13"/>
      <c r="W82" s="15"/>
      <c r="X82" s="14"/>
      <c r="Y82" s="13"/>
      <c r="Z82" s="15"/>
      <c r="AA82" s="14"/>
      <c r="AB82" s="13">
        <v>2</v>
      </c>
      <c r="AC82" s="15">
        <v>1</v>
      </c>
      <c r="AD82" s="14" t="s">
        <v>34</v>
      </c>
      <c r="AE82" s="13">
        <v>2</v>
      </c>
      <c r="AF82" s="15">
        <v>1</v>
      </c>
      <c r="AG82" s="14" t="s">
        <v>34</v>
      </c>
      <c r="AH82" s="13"/>
      <c r="AI82" s="15"/>
      <c r="AJ82" s="14"/>
      <c r="AK82" s="13"/>
      <c r="AL82" s="15"/>
      <c r="AM82" s="14"/>
      <c r="AN82" s="83"/>
      <c r="AO82" s="84"/>
      <c r="AP82" s="149"/>
      <c r="AQ82" s="42">
        <f t="shared" si="21"/>
        <v>60</v>
      </c>
      <c r="AR82" s="150">
        <f t="shared" si="22"/>
        <v>2</v>
      </c>
      <c r="AS82" s="52"/>
    </row>
    <row r="83" spans="1:45" ht="15" customHeight="1" x14ac:dyDescent="0.25">
      <c r="A83" s="202" t="s">
        <v>197</v>
      </c>
      <c r="B83" s="186" t="s">
        <v>301</v>
      </c>
      <c r="C83" s="15" t="s">
        <v>393</v>
      </c>
      <c r="D83" s="11" t="s">
        <v>80</v>
      </c>
      <c r="E83" s="11" t="s">
        <v>34</v>
      </c>
      <c r="F83" s="12" t="s">
        <v>85</v>
      </c>
      <c r="G83" s="13"/>
      <c r="H83" s="15"/>
      <c r="I83" s="14"/>
      <c r="J83" s="13"/>
      <c r="K83" s="15"/>
      <c r="L83" s="14"/>
      <c r="M83" s="13"/>
      <c r="N83" s="15"/>
      <c r="O83" s="14"/>
      <c r="P83" s="13"/>
      <c r="Q83" s="15"/>
      <c r="R83" s="14"/>
      <c r="S83" s="13"/>
      <c r="T83" s="15"/>
      <c r="U83" s="14"/>
      <c r="V83" s="13"/>
      <c r="W83" s="15"/>
      <c r="X83" s="14"/>
      <c r="Y83" s="13"/>
      <c r="Z83" s="15"/>
      <c r="AA83" s="14"/>
      <c r="AB83" s="13"/>
      <c r="AC83" s="15"/>
      <c r="AD83" s="14"/>
      <c r="AE83" s="13"/>
      <c r="AF83" s="15"/>
      <c r="AG83" s="14"/>
      <c r="AH83" s="13">
        <v>2</v>
      </c>
      <c r="AI83" s="15">
        <v>1</v>
      </c>
      <c r="AJ83" s="14" t="s">
        <v>34</v>
      </c>
      <c r="AK83" s="13">
        <v>2</v>
      </c>
      <c r="AL83" s="15">
        <v>1</v>
      </c>
      <c r="AM83" s="14" t="s">
        <v>34</v>
      </c>
      <c r="AN83" s="83"/>
      <c r="AO83" s="84"/>
      <c r="AP83" s="149"/>
      <c r="AQ83" s="42">
        <f>SUM(G83,J83,M83,P83,S83,V83,Y83,AB83,AE83,AH83,AK83,AN83)*15</f>
        <v>60</v>
      </c>
      <c r="AR83" s="150">
        <f>SUM(H83,K83,N83,Q83,T83,W83,Z83,AC83,AF83,AI83,AL83,AO83)</f>
        <v>2</v>
      </c>
      <c r="AS83" s="52"/>
    </row>
    <row r="84" spans="1:45" ht="15" customHeight="1" x14ac:dyDescent="0.25">
      <c r="A84" s="165" t="s">
        <v>261</v>
      </c>
      <c r="B84" s="186" t="s">
        <v>303</v>
      </c>
      <c r="C84" s="15" t="s">
        <v>391</v>
      </c>
      <c r="D84" s="11" t="s">
        <v>80</v>
      </c>
      <c r="E84" s="11" t="s">
        <v>34</v>
      </c>
      <c r="F84" s="12" t="s">
        <v>85</v>
      </c>
      <c r="G84" s="13"/>
      <c r="H84" s="15"/>
      <c r="I84" s="14"/>
      <c r="J84" s="13"/>
      <c r="K84" s="15"/>
      <c r="L84" s="14"/>
      <c r="M84" s="13"/>
      <c r="N84" s="15"/>
      <c r="O84" s="14"/>
      <c r="P84" s="13"/>
      <c r="Q84" s="15"/>
      <c r="R84" s="14"/>
      <c r="S84" s="13"/>
      <c r="T84" s="15"/>
      <c r="U84" s="14"/>
      <c r="V84" s="13"/>
      <c r="W84" s="15"/>
      <c r="X84" s="14"/>
      <c r="Y84" s="13"/>
      <c r="Z84" s="15"/>
      <c r="AA84" s="14"/>
      <c r="AB84" s="13">
        <v>2</v>
      </c>
      <c r="AC84" s="15">
        <v>1</v>
      </c>
      <c r="AD84" s="14" t="s">
        <v>34</v>
      </c>
      <c r="AE84" s="13">
        <v>2</v>
      </c>
      <c r="AF84" s="15">
        <v>1</v>
      </c>
      <c r="AG84" s="14" t="s">
        <v>34</v>
      </c>
      <c r="AH84" s="13"/>
      <c r="AI84" s="15"/>
      <c r="AJ84" s="14"/>
      <c r="AK84" s="13"/>
      <c r="AL84" s="15"/>
      <c r="AM84" s="14"/>
      <c r="AN84" s="83"/>
      <c r="AO84" s="84"/>
      <c r="AP84" s="149"/>
      <c r="AQ84" s="42">
        <f>SUM(G84,J84,M84,P84,S84,V84,Y84,AB84,AE84,AH84,AK84,AN84)*15</f>
        <v>60</v>
      </c>
      <c r="AR84" s="150">
        <f>SUM(H84,K84,N84,Q84,T84,W84,Z84,AC84,AF84,AI84,AL84,AO84)</f>
        <v>2</v>
      </c>
      <c r="AS84" s="52"/>
    </row>
    <row r="85" spans="1:45" ht="15" customHeight="1" x14ac:dyDescent="0.25">
      <c r="A85" s="165" t="s">
        <v>263</v>
      </c>
      <c r="B85" s="186" t="s">
        <v>304</v>
      </c>
      <c r="C85" s="15" t="s">
        <v>394</v>
      </c>
      <c r="D85" s="11" t="s">
        <v>80</v>
      </c>
      <c r="E85" s="11" t="s">
        <v>34</v>
      </c>
      <c r="F85" s="12" t="s">
        <v>85</v>
      </c>
      <c r="G85" s="13"/>
      <c r="H85" s="15"/>
      <c r="I85" s="14"/>
      <c r="J85" s="13"/>
      <c r="K85" s="15"/>
      <c r="L85" s="14"/>
      <c r="M85" s="13"/>
      <c r="N85" s="15"/>
      <c r="O85" s="14"/>
      <c r="P85" s="13"/>
      <c r="Q85" s="15"/>
      <c r="R85" s="14"/>
      <c r="S85" s="13"/>
      <c r="T85" s="15"/>
      <c r="U85" s="14"/>
      <c r="V85" s="13"/>
      <c r="W85" s="15"/>
      <c r="X85" s="14"/>
      <c r="Y85" s="13"/>
      <c r="Z85" s="15"/>
      <c r="AA85" s="14"/>
      <c r="AB85" s="13"/>
      <c r="AC85" s="15"/>
      <c r="AD85" s="14"/>
      <c r="AE85" s="13"/>
      <c r="AF85" s="15"/>
      <c r="AG85" s="14"/>
      <c r="AH85" s="13">
        <v>2</v>
      </c>
      <c r="AI85" s="15">
        <v>1</v>
      </c>
      <c r="AJ85" s="14" t="s">
        <v>34</v>
      </c>
      <c r="AK85" s="13">
        <v>2</v>
      </c>
      <c r="AL85" s="15">
        <v>1</v>
      </c>
      <c r="AM85" s="14" t="s">
        <v>34</v>
      </c>
      <c r="AN85" s="83"/>
      <c r="AO85" s="84"/>
      <c r="AP85" s="149"/>
      <c r="AQ85" s="42">
        <f>SUM(G85,J85,M85,P85,S85,V85,Y85,AB85,AE85,AH85,AK85,AN85)*15</f>
        <v>60</v>
      </c>
      <c r="AR85" s="150">
        <f>SUM(H85,K85,N85,Q85,T85,W85,Z85,AC85,AF85,AI85,AL85,AO85)</f>
        <v>2</v>
      </c>
      <c r="AS85" s="52"/>
    </row>
    <row r="86" spans="1:45" ht="15" customHeight="1" x14ac:dyDescent="0.25">
      <c r="A86" s="202" t="s">
        <v>270</v>
      </c>
      <c r="B86" s="186" t="s">
        <v>300</v>
      </c>
      <c r="C86" s="15" t="s">
        <v>396</v>
      </c>
      <c r="D86" s="11" t="s">
        <v>80</v>
      </c>
      <c r="E86" s="11" t="s">
        <v>34</v>
      </c>
      <c r="F86" s="12" t="s">
        <v>85</v>
      </c>
      <c r="G86" s="13"/>
      <c r="H86" s="15"/>
      <c r="I86" s="14"/>
      <c r="J86" s="13"/>
      <c r="K86" s="15"/>
      <c r="L86" s="14"/>
      <c r="M86" s="13"/>
      <c r="N86" s="15"/>
      <c r="O86" s="14"/>
      <c r="P86" s="13"/>
      <c r="Q86" s="15"/>
      <c r="R86" s="14"/>
      <c r="S86" s="13"/>
      <c r="T86" s="15"/>
      <c r="U86" s="14"/>
      <c r="V86" s="13"/>
      <c r="W86" s="15"/>
      <c r="X86" s="14"/>
      <c r="Y86" s="13"/>
      <c r="Z86" s="15"/>
      <c r="AA86" s="14"/>
      <c r="AB86" s="13"/>
      <c r="AC86" s="15"/>
      <c r="AD86" s="14"/>
      <c r="AE86" s="13"/>
      <c r="AF86" s="15"/>
      <c r="AG86" s="14"/>
      <c r="AH86" s="13">
        <v>2</v>
      </c>
      <c r="AI86" s="15">
        <v>1</v>
      </c>
      <c r="AJ86" s="14" t="s">
        <v>34</v>
      </c>
      <c r="AK86" s="13"/>
      <c r="AL86" s="15"/>
      <c r="AM86" s="14"/>
      <c r="AN86" s="83"/>
      <c r="AO86" s="84"/>
      <c r="AP86" s="149"/>
      <c r="AQ86" s="42">
        <f t="shared" ref="AQ86:AQ87" si="23">SUM(G86,J86,M86,P86,S86,V86,Y86,AB86,AE86,AH86,AK86,AN86)*15</f>
        <v>30</v>
      </c>
      <c r="AR86" s="150">
        <f t="shared" ref="AR86:AR87" si="24">SUM(H86,K86,N86,Q86,T86,W86,Z86,AC86,AF86,AI86,AL86,AO86)</f>
        <v>1</v>
      </c>
      <c r="AS86" s="52"/>
    </row>
    <row r="87" spans="1:45" ht="15" customHeight="1" thickBot="1" x14ac:dyDescent="0.3">
      <c r="A87" s="202" t="s">
        <v>271</v>
      </c>
      <c r="B87" s="186" t="s">
        <v>302</v>
      </c>
      <c r="C87" s="15" t="s">
        <v>400</v>
      </c>
      <c r="D87" s="11" t="s">
        <v>80</v>
      </c>
      <c r="E87" s="11" t="s">
        <v>34</v>
      </c>
      <c r="F87" s="12" t="s">
        <v>85</v>
      </c>
      <c r="G87" s="13"/>
      <c r="H87" s="15"/>
      <c r="I87" s="14"/>
      <c r="J87" s="13"/>
      <c r="K87" s="15"/>
      <c r="L87" s="14"/>
      <c r="M87" s="13"/>
      <c r="N87" s="15"/>
      <c r="O87" s="14"/>
      <c r="P87" s="13"/>
      <c r="Q87" s="15"/>
      <c r="R87" s="14"/>
      <c r="S87" s="13"/>
      <c r="T87" s="15"/>
      <c r="U87" s="14"/>
      <c r="V87" s="13"/>
      <c r="W87" s="15"/>
      <c r="X87" s="14"/>
      <c r="Y87" s="13"/>
      <c r="Z87" s="15"/>
      <c r="AA87" s="14"/>
      <c r="AB87" s="13"/>
      <c r="AC87" s="15"/>
      <c r="AD87" s="14"/>
      <c r="AE87" s="13"/>
      <c r="AF87" s="15"/>
      <c r="AG87" s="14"/>
      <c r="AH87" s="13"/>
      <c r="AI87" s="15"/>
      <c r="AJ87" s="14"/>
      <c r="AK87" s="13">
        <v>2</v>
      </c>
      <c r="AL87" s="15">
        <v>1</v>
      </c>
      <c r="AM87" s="14" t="s">
        <v>34</v>
      </c>
      <c r="AN87" s="89"/>
      <c r="AO87" s="90"/>
      <c r="AP87" s="152"/>
      <c r="AQ87" s="153">
        <f t="shared" si="23"/>
        <v>30</v>
      </c>
      <c r="AR87" s="154">
        <f t="shared" si="24"/>
        <v>1</v>
      </c>
      <c r="AS87" s="52"/>
    </row>
    <row r="88" spans="1:45" ht="15" customHeight="1" thickBot="1" x14ac:dyDescent="0.3">
      <c r="A88" s="210" t="s">
        <v>161</v>
      </c>
      <c r="B88" s="211"/>
      <c r="C88" s="211"/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2"/>
      <c r="AS88" s="52"/>
    </row>
    <row r="89" spans="1:45" x14ac:dyDescent="0.25">
      <c r="A89" s="103" t="s">
        <v>200</v>
      </c>
      <c r="B89" s="182" t="s">
        <v>305</v>
      </c>
      <c r="C89" s="34" t="s">
        <v>118</v>
      </c>
      <c r="D89" s="32" t="s">
        <v>79</v>
      </c>
      <c r="E89" s="32" t="s">
        <v>34</v>
      </c>
      <c r="F89" s="35" t="s">
        <v>85</v>
      </c>
      <c r="G89" s="33"/>
      <c r="H89" s="34"/>
      <c r="I89" s="35"/>
      <c r="J89" s="33"/>
      <c r="K89" s="34"/>
      <c r="L89" s="35"/>
      <c r="M89" s="33"/>
      <c r="N89" s="34"/>
      <c r="O89" s="35"/>
      <c r="P89" s="33"/>
      <c r="Q89" s="34"/>
      <c r="R89" s="35"/>
      <c r="S89" s="33"/>
      <c r="T89" s="34"/>
      <c r="U89" s="35"/>
      <c r="V89" s="33"/>
      <c r="W89" s="34"/>
      <c r="X89" s="35"/>
      <c r="Y89" s="33"/>
      <c r="Z89" s="34"/>
      <c r="AA89" s="35"/>
      <c r="AB89" s="33"/>
      <c r="AC89" s="34"/>
      <c r="AD89" s="35"/>
      <c r="AE89" s="33"/>
      <c r="AF89" s="34"/>
      <c r="AG89" s="35"/>
      <c r="AH89" s="33"/>
      <c r="AI89" s="34"/>
      <c r="AJ89" s="35"/>
      <c r="AK89" s="3"/>
      <c r="AL89" s="4"/>
      <c r="AM89" s="5"/>
      <c r="AN89" s="80">
        <v>4</v>
      </c>
      <c r="AO89" s="81">
        <v>6</v>
      </c>
      <c r="AP89" s="147" t="s">
        <v>34</v>
      </c>
      <c r="AQ89" s="41">
        <f>SUM(G89,J89,M89,P89,S89,V89,Y89,AB89,AE89,AH89,AK89,AN89)*15</f>
        <v>60</v>
      </c>
      <c r="AR89" s="148">
        <f>SUM(H89,K89,N89,Q89,T89,W89,Z89,AC89,AF89,AI89,AL89,AO89)</f>
        <v>6</v>
      </c>
      <c r="AS89" s="52"/>
    </row>
    <row r="90" spans="1:45" x14ac:dyDescent="0.25">
      <c r="A90" s="117" t="s">
        <v>265</v>
      </c>
      <c r="B90" s="186" t="s">
        <v>307</v>
      </c>
      <c r="C90" s="9" t="s">
        <v>118</v>
      </c>
      <c r="D90" s="6" t="s">
        <v>79</v>
      </c>
      <c r="E90" s="6" t="s">
        <v>34</v>
      </c>
      <c r="F90" s="7" t="s">
        <v>85</v>
      </c>
      <c r="G90" s="8"/>
      <c r="H90" s="9"/>
      <c r="I90" s="10"/>
      <c r="J90" s="8"/>
      <c r="K90" s="9"/>
      <c r="L90" s="10"/>
      <c r="M90" s="8"/>
      <c r="N90" s="9"/>
      <c r="O90" s="10"/>
      <c r="P90" s="8"/>
      <c r="Q90" s="9"/>
      <c r="R90" s="10"/>
      <c r="S90" s="8"/>
      <c r="T90" s="9"/>
      <c r="U90" s="10"/>
      <c r="V90" s="8"/>
      <c r="W90" s="9"/>
      <c r="X90" s="10"/>
      <c r="Y90" s="8"/>
      <c r="Z90" s="9"/>
      <c r="AA90" s="10"/>
      <c r="AB90" s="8"/>
      <c r="AC90" s="9"/>
      <c r="AD90" s="10"/>
      <c r="AE90" s="8"/>
      <c r="AF90" s="9"/>
      <c r="AG90" s="10"/>
      <c r="AH90" s="8"/>
      <c r="AI90" s="9"/>
      <c r="AJ90" s="10"/>
      <c r="AK90" s="8"/>
      <c r="AL90" s="9"/>
      <c r="AM90" s="10"/>
      <c r="AN90" s="83">
        <v>4</v>
      </c>
      <c r="AO90" s="84">
        <v>6</v>
      </c>
      <c r="AP90" s="149" t="s">
        <v>34</v>
      </c>
      <c r="AQ90" s="42">
        <f>SUM(G90,J90,M90,P90,S90,V90,Y90,AB90,AE90,AH90,AK90,AN90)*15</f>
        <v>60</v>
      </c>
      <c r="AR90" s="150">
        <f>SUM(H90,K90,N90,Q90,T90,W90,Z90,AC90,AF90,AI90,AL90,AO90)</f>
        <v>6</v>
      </c>
      <c r="AS90" s="52"/>
    </row>
    <row r="91" spans="1:45" x14ac:dyDescent="0.25">
      <c r="A91" s="117" t="s">
        <v>266</v>
      </c>
      <c r="B91" s="186" t="s">
        <v>306</v>
      </c>
      <c r="C91" s="9" t="s">
        <v>118</v>
      </c>
      <c r="D91" s="6" t="s">
        <v>79</v>
      </c>
      <c r="E91" s="6" t="s">
        <v>34</v>
      </c>
      <c r="F91" s="7" t="s">
        <v>85</v>
      </c>
      <c r="G91" s="8"/>
      <c r="H91" s="9"/>
      <c r="I91" s="10"/>
      <c r="J91" s="8"/>
      <c r="K91" s="9"/>
      <c r="L91" s="10"/>
      <c r="M91" s="8"/>
      <c r="N91" s="9"/>
      <c r="O91" s="10"/>
      <c r="P91" s="8"/>
      <c r="Q91" s="9"/>
      <c r="R91" s="10"/>
      <c r="S91" s="8"/>
      <c r="T91" s="9"/>
      <c r="U91" s="10"/>
      <c r="V91" s="8"/>
      <c r="W91" s="9"/>
      <c r="X91" s="10"/>
      <c r="Y91" s="8"/>
      <c r="Z91" s="9"/>
      <c r="AA91" s="10"/>
      <c r="AB91" s="8"/>
      <c r="AC91" s="9"/>
      <c r="AD91" s="10"/>
      <c r="AE91" s="8"/>
      <c r="AF91" s="9"/>
      <c r="AG91" s="10"/>
      <c r="AH91" s="8"/>
      <c r="AI91" s="9"/>
      <c r="AJ91" s="10"/>
      <c r="AK91" s="8"/>
      <c r="AL91" s="9"/>
      <c r="AM91" s="10"/>
      <c r="AN91" s="83">
        <v>2</v>
      </c>
      <c r="AO91" s="84">
        <v>4</v>
      </c>
      <c r="AP91" s="149" t="s">
        <v>34</v>
      </c>
      <c r="AQ91" s="42">
        <f>SUM(G91,J91,M91,P91,S91,V91,Y91,AB91,AE91,AH91,AK91,AN91)*15</f>
        <v>30</v>
      </c>
      <c r="AR91" s="150">
        <f>SUM(H91,K91,N91,Q91,T91,W91,Z91,AC91,AF91,AI91,AL91,AO91)</f>
        <v>4</v>
      </c>
      <c r="AS91" s="52"/>
    </row>
    <row r="92" spans="1:45" x14ac:dyDescent="0.25">
      <c r="A92" s="117" t="s">
        <v>25</v>
      </c>
      <c r="B92" s="186" t="s">
        <v>162</v>
      </c>
      <c r="C92" s="15" t="s">
        <v>118</v>
      </c>
      <c r="D92" s="11" t="s">
        <v>80</v>
      </c>
      <c r="E92" s="11" t="s">
        <v>81</v>
      </c>
      <c r="F92" s="12">
        <v>45</v>
      </c>
      <c r="G92" s="13"/>
      <c r="H92" s="15"/>
      <c r="I92" s="14"/>
      <c r="J92" s="13"/>
      <c r="K92" s="15"/>
      <c r="L92" s="14"/>
      <c r="M92" s="13"/>
      <c r="N92" s="15"/>
      <c r="O92" s="14"/>
      <c r="P92" s="13"/>
      <c r="Q92" s="15"/>
      <c r="R92" s="14"/>
      <c r="S92" s="13"/>
      <c r="T92" s="15"/>
      <c r="U92" s="14"/>
      <c r="V92" s="13"/>
      <c r="W92" s="15"/>
      <c r="X92" s="14"/>
      <c r="Y92" s="13"/>
      <c r="Z92" s="15"/>
      <c r="AA92" s="14"/>
      <c r="AB92" s="13"/>
      <c r="AC92" s="9"/>
      <c r="AD92" s="10"/>
      <c r="AE92" s="8"/>
      <c r="AF92" s="9"/>
      <c r="AG92" s="10"/>
      <c r="AH92" s="8"/>
      <c r="AI92" s="9"/>
      <c r="AJ92" s="10"/>
      <c r="AK92" s="8"/>
      <c r="AL92" s="9"/>
      <c r="AM92" s="10"/>
      <c r="AN92" s="83">
        <v>2</v>
      </c>
      <c r="AO92" s="84">
        <v>2</v>
      </c>
      <c r="AP92" s="149" t="s">
        <v>34</v>
      </c>
      <c r="AQ92" s="42">
        <f>SUM(G92,J92,M92,P92,S92,V92,Y92,AB92,AE92,AH92,AK92,AN92)*15</f>
        <v>30</v>
      </c>
      <c r="AR92" s="150">
        <f>SUM(H92,K92,N92,Q92,T92,W92,Z92,AC92,AF92,AI92,AL92,AO92)</f>
        <v>2</v>
      </c>
      <c r="AS92" s="52"/>
    </row>
    <row r="93" spans="1:45" ht="15" customHeight="1" thickBot="1" x14ac:dyDescent="0.3">
      <c r="A93" s="120" t="s">
        <v>18</v>
      </c>
      <c r="B93" s="186" t="s">
        <v>163</v>
      </c>
      <c r="C93" s="15" t="s">
        <v>118</v>
      </c>
      <c r="D93" s="11" t="s">
        <v>79</v>
      </c>
      <c r="E93" s="11" t="s">
        <v>34</v>
      </c>
      <c r="F93" s="12"/>
      <c r="G93" s="8"/>
      <c r="H93" s="9"/>
      <c r="I93" s="10"/>
      <c r="J93" s="8"/>
      <c r="K93" s="9"/>
      <c r="L93" s="10"/>
      <c r="M93" s="13"/>
      <c r="N93" s="15"/>
      <c r="O93" s="14"/>
      <c r="P93" s="13"/>
      <c r="Q93" s="15"/>
      <c r="R93" s="14"/>
      <c r="S93" s="13"/>
      <c r="T93" s="15"/>
      <c r="U93" s="14"/>
      <c r="V93" s="13"/>
      <c r="W93" s="15"/>
      <c r="X93" s="14"/>
      <c r="Y93" s="13"/>
      <c r="Z93" s="15"/>
      <c r="AA93" s="14"/>
      <c r="AB93" s="13"/>
      <c r="AC93" s="9"/>
      <c r="AD93" s="10"/>
      <c r="AE93" s="8"/>
      <c r="AF93" s="9"/>
      <c r="AG93" s="10"/>
      <c r="AH93" s="8"/>
      <c r="AI93" s="9"/>
      <c r="AJ93" s="10"/>
      <c r="AK93" s="26"/>
      <c r="AL93" s="27"/>
      <c r="AM93" s="31"/>
      <c r="AN93" s="83">
        <v>0</v>
      </c>
      <c r="AO93" s="84">
        <v>2</v>
      </c>
      <c r="AP93" s="149" t="s">
        <v>34</v>
      </c>
      <c r="AQ93" s="43">
        <f>SUM(G93,J93,M93,P93,S93,V93,Y93,AB93,AE93,AH93,AK93,AN93)*15</f>
        <v>0</v>
      </c>
      <c r="AR93" s="150">
        <f>SUM(H93,K93,N93,Q93,T93,W93,Z93,AC93,AF93,AI93,AL93,AO93)</f>
        <v>2</v>
      </c>
      <c r="AS93" s="52"/>
    </row>
    <row r="94" spans="1:45" ht="15" customHeight="1" thickBot="1" x14ac:dyDescent="0.3">
      <c r="A94" s="213" t="s">
        <v>164</v>
      </c>
      <c r="B94" s="214"/>
      <c r="C94" s="214"/>
      <c r="D94" s="214"/>
      <c r="E94" s="214"/>
      <c r="F94" s="215"/>
      <c r="G94" s="140">
        <f>SUM(G77:G93)</f>
        <v>0</v>
      </c>
      <c r="H94" s="141">
        <f>SUM(H77:H93)</f>
        <v>0</v>
      </c>
      <c r="I94" s="142"/>
      <c r="J94" s="140">
        <f>SUM(J77:J93)</f>
        <v>3</v>
      </c>
      <c r="K94" s="141">
        <f>SUM(K77:K93)</f>
        <v>2</v>
      </c>
      <c r="L94" s="142"/>
      <c r="M94" s="140">
        <f>SUM(M77:M93)</f>
        <v>3</v>
      </c>
      <c r="N94" s="141">
        <f>SUM(N77:N93)</f>
        <v>2</v>
      </c>
      <c r="O94" s="142"/>
      <c r="P94" s="140">
        <f>SUM(P77:P93)</f>
        <v>3</v>
      </c>
      <c r="Q94" s="141">
        <f>SUM(Q77:Q93)</f>
        <v>2</v>
      </c>
      <c r="R94" s="142"/>
      <c r="S94" s="140">
        <f>SUM(S77:S93)</f>
        <v>3</v>
      </c>
      <c r="T94" s="141">
        <f>SUM(T77:T93)</f>
        <v>2</v>
      </c>
      <c r="U94" s="142"/>
      <c r="V94" s="140">
        <f>SUM(V77:V93)</f>
        <v>0</v>
      </c>
      <c r="W94" s="141">
        <f>SUM(W77:W93)</f>
        <v>0</v>
      </c>
      <c r="X94" s="142"/>
      <c r="Y94" s="140">
        <f>SUM(Y77:Y93)</f>
        <v>0</v>
      </c>
      <c r="Z94" s="141">
        <f>SUM(Z77:Z93)</f>
        <v>0</v>
      </c>
      <c r="AA94" s="142"/>
      <c r="AB94" s="140">
        <f>SUM(AB77:AB93)</f>
        <v>4</v>
      </c>
      <c r="AC94" s="141">
        <f>SUM(AC77:AC93)</f>
        <v>2</v>
      </c>
      <c r="AD94" s="142"/>
      <c r="AE94" s="155">
        <f>SUM(AE77:AE93)</f>
        <v>4</v>
      </c>
      <c r="AF94" s="156">
        <f>SUM(AF77:AF93)</f>
        <v>2</v>
      </c>
      <c r="AG94" s="157"/>
      <c r="AH94" s="155">
        <f>SUM(AH77:AH93)</f>
        <v>6</v>
      </c>
      <c r="AI94" s="156">
        <f>SUM(AI77:AI93)</f>
        <v>3</v>
      </c>
      <c r="AJ94" s="157"/>
      <c r="AK94" s="155">
        <f>SUM(AK77:AK93)</f>
        <v>6</v>
      </c>
      <c r="AL94" s="156">
        <f>SUM(AL77:AL93)</f>
        <v>3</v>
      </c>
      <c r="AM94" s="157"/>
      <c r="AN94" s="158">
        <f>SUM(AN77:AN93)</f>
        <v>12</v>
      </c>
      <c r="AO94" s="159">
        <f>SUM(AO77:AO93)</f>
        <v>20</v>
      </c>
      <c r="AP94" s="160"/>
      <c r="AQ94" s="166">
        <f>SUM(AQ77:AQ93)</f>
        <v>660</v>
      </c>
      <c r="AR94" s="167">
        <f>SUM(AR77:AR93)</f>
        <v>38</v>
      </c>
      <c r="AS94" s="52"/>
    </row>
    <row r="95" spans="1:45" ht="15" customHeight="1" thickBot="1" x14ac:dyDescent="0.3">
      <c r="A95" s="216" t="s">
        <v>121</v>
      </c>
      <c r="B95" s="217"/>
      <c r="C95" s="217"/>
      <c r="D95" s="217"/>
      <c r="E95" s="217"/>
      <c r="F95" s="218"/>
      <c r="G95" s="155">
        <f>SUM(G62,G75,G94)</f>
        <v>0</v>
      </c>
      <c r="H95" s="156">
        <f>SUM(H62,H75,H94)</f>
        <v>0</v>
      </c>
      <c r="I95" s="168"/>
      <c r="J95" s="155">
        <f>SUM(J62,J75,J94)</f>
        <v>3</v>
      </c>
      <c r="K95" s="156">
        <f>SUM(K62,K75,K94)</f>
        <v>2</v>
      </c>
      <c r="L95" s="168"/>
      <c r="M95" s="155">
        <f>SUM(M62,M75,M94)</f>
        <v>5</v>
      </c>
      <c r="N95" s="156">
        <f>SUM(N62,N75,N94)</f>
        <v>4</v>
      </c>
      <c r="O95" s="168"/>
      <c r="P95" s="155">
        <f>SUM(P62,P75,P94)</f>
        <v>7</v>
      </c>
      <c r="Q95" s="156">
        <f>SUM(Q62,Q75,Q94)</f>
        <v>8</v>
      </c>
      <c r="R95" s="168"/>
      <c r="S95" s="155">
        <f>SUM(S62,S75,S94)</f>
        <v>7</v>
      </c>
      <c r="T95" s="156">
        <f>SUM(T62,T75,T94)</f>
        <v>7</v>
      </c>
      <c r="U95" s="168"/>
      <c r="V95" s="155">
        <f>SUM(V62,V75,V94)</f>
        <v>6</v>
      </c>
      <c r="W95" s="156">
        <f>SUM(W62,W75,W94)</f>
        <v>7</v>
      </c>
      <c r="X95" s="168"/>
      <c r="Y95" s="155">
        <f>SUM(Y62,Y75,Y94)</f>
        <v>3</v>
      </c>
      <c r="Z95" s="156">
        <f>SUM(Z62,Z75,Z94)</f>
        <v>4</v>
      </c>
      <c r="AA95" s="168"/>
      <c r="AB95" s="155">
        <f>SUM(AB62,AB75,AB94)</f>
        <v>8</v>
      </c>
      <c r="AC95" s="156">
        <f>SUM(AC62,AC75,AC94)</f>
        <v>7</v>
      </c>
      <c r="AD95" s="168"/>
      <c r="AE95" s="155">
        <f>SUM(AE62,AE75,AE94)</f>
        <v>8</v>
      </c>
      <c r="AF95" s="156">
        <f>SUM(AF62,AF75,AF94)</f>
        <v>9</v>
      </c>
      <c r="AG95" s="168"/>
      <c r="AH95" s="155">
        <f>SUM(AH62,AH75,AH94)</f>
        <v>9</v>
      </c>
      <c r="AI95" s="156">
        <f>SUM(AI62,AI75,AI94)</f>
        <v>9</v>
      </c>
      <c r="AJ95" s="168"/>
      <c r="AK95" s="155">
        <f>SUM(AK62,AK75,AK94)</f>
        <v>9</v>
      </c>
      <c r="AL95" s="156">
        <f>SUM(AL62,AL75,AL94)</f>
        <v>7</v>
      </c>
      <c r="AM95" s="168"/>
      <c r="AN95" s="158">
        <f>SUM(AN62,AN75,AN94)</f>
        <v>16</v>
      </c>
      <c r="AO95" s="159">
        <f>SUM(AO62,AO75,AO94)</f>
        <v>26</v>
      </c>
      <c r="AP95" s="160"/>
      <c r="AQ95" s="166">
        <f>SUM(AQ62,AQ75,AQ94)</f>
        <v>1215</v>
      </c>
      <c r="AR95" s="167">
        <f>SUM(AR62,AR75,AR94)</f>
        <v>90</v>
      </c>
      <c r="AS95" s="52"/>
    </row>
    <row r="96" spans="1:45" ht="15" customHeight="1" thickBot="1" x14ac:dyDescent="0.3">
      <c r="A96" s="219" t="s">
        <v>31</v>
      </c>
      <c r="B96" s="220"/>
      <c r="C96" s="220"/>
      <c r="D96" s="220"/>
      <c r="E96" s="220"/>
      <c r="F96" s="221"/>
      <c r="G96" s="169">
        <f>SUM(G45,G95)</f>
        <v>20.5</v>
      </c>
      <c r="H96" s="71">
        <f>SUM(H45,H95)</f>
        <v>26</v>
      </c>
      <c r="I96" s="69"/>
      <c r="J96" s="169">
        <f>SUM(J45,J95)</f>
        <v>23.5</v>
      </c>
      <c r="K96" s="71">
        <f>SUM(K45,K95)</f>
        <v>28</v>
      </c>
      <c r="L96" s="69"/>
      <c r="M96" s="169">
        <f>SUM(M45,M95)</f>
        <v>27.5</v>
      </c>
      <c r="N96" s="71">
        <f>SUM(N45,N95)</f>
        <v>32</v>
      </c>
      <c r="O96" s="69"/>
      <c r="P96" s="169">
        <f>SUM(P45,P95)</f>
        <v>28.5</v>
      </c>
      <c r="Q96" s="71">
        <f>SUM(Q45,Q95)</f>
        <v>35</v>
      </c>
      <c r="R96" s="69"/>
      <c r="S96" s="169">
        <f>SUM(S45,S95)</f>
        <v>28.5</v>
      </c>
      <c r="T96" s="71">
        <f>SUM(T45,T95)</f>
        <v>35</v>
      </c>
      <c r="U96" s="69"/>
      <c r="V96" s="169">
        <f>SUM(V45,V95)</f>
        <v>26.5</v>
      </c>
      <c r="W96" s="71">
        <f>SUM(W45,W95)</f>
        <v>34</v>
      </c>
      <c r="X96" s="69"/>
      <c r="Y96" s="169">
        <f>SUM(Y45,Y95)</f>
        <v>23</v>
      </c>
      <c r="Z96" s="71">
        <f>SUM(Z45,Z95)</f>
        <v>31</v>
      </c>
      <c r="AA96" s="69"/>
      <c r="AB96" s="169">
        <f>SUM(AB45,AB95)</f>
        <v>28</v>
      </c>
      <c r="AC96" s="71">
        <f>SUM(AC45,AC95)</f>
        <v>36</v>
      </c>
      <c r="AD96" s="69"/>
      <c r="AE96" s="169">
        <f>SUM(AE45,AE95)</f>
        <v>19</v>
      </c>
      <c r="AF96" s="71">
        <f>SUM(AF45,AF95)</f>
        <v>29</v>
      </c>
      <c r="AG96" s="69"/>
      <c r="AH96" s="169">
        <f>SUM(AH45,AH95)</f>
        <v>20</v>
      </c>
      <c r="AI96" s="71">
        <f>SUM(AI45,AI95)</f>
        <v>29</v>
      </c>
      <c r="AJ96" s="69"/>
      <c r="AK96" s="169">
        <f>SUM(AK45,AK95)</f>
        <v>9</v>
      </c>
      <c r="AL96" s="71">
        <f>SUM(AL45,AL95)</f>
        <v>17</v>
      </c>
      <c r="AM96" s="69"/>
      <c r="AN96" s="79">
        <f>SUM(AN45,AN95)</f>
        <v>16</v>
      </c>
      <c r="AO96" s="77">
        <f>SUM(AO45,AO95)</f>
        <v>28</v>
      </c>
      <c r="AP96" s="78"/>
      <c r="AQ96" s="166">
        <f>SUM(AQ45,AQ95)</f>
        <v>4050</v>
      </c>
      <c r="AR96" s="167">
        <f>SUM(AR45,AR95)</f>
        <v>360</v>
      </c>
      <c r="AS96" s="52"/>
    </row>
    <row r="97" spans="1:45" ht="15" customHeight="1" x14ac:dyDescent="0.25">
      <c r="A97" s="52"/>
      <c r="B97" s="52"/>
      <c r="C97" s="58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8"/>
      <c r="AR97" s="58"/>
      <c r="AS97" s="52"/>
    </row>
    <row r="98" spans="1:45" ht="15" customHeight="1" x14ac:dyDescent="0.25">
      <c r="A98" s="59" t="s">
        <v>120</v>
      </c>
      <c r="B98" s="52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8"/>
      <c r="AR98" s="58"/>
      <c r="AS98" s="52"/>
    </row>
    <row r="99" spans="1:45" ht="15" customHeight="1" x14ac:dyDescent="0.25">
      <c r="A99" s="52"/>
      <c r="B99" s="52"/>
      <c r="C99" s="58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8"/>
      <c r="AR99" s="58"/>
      <c r="AS99" s="52"/>
    </row>
    <row r="100" spans="1:45" ht="15" customHeight="1" x14ac:dyDescent="0.25">
      <c r="A100" s="40" t="s">
        <v>86</v>
      </c>
      <c r="B100" s="40"/>
      <c r="C100" s="39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39"/>
      <c r="U100" s="58"/>
      <c r="V100" s="58"/>
      <c r="W100" s="58"/>
      <c r="X100" s="58"/>
      <c r="Y100" s="58"/>
      <c r="Z100" s="58"/>
      <c r="AA100" s="58"/>
      <c r="AB100" s="58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8"/>
      <c r="AR100" s="58"/>
      <c r="AS100" s="52"/>
    </row>
    <row r="101" spans="1:45" ht="15" customHeight="1" x14ac:dyDescent="0.25">
      <c r="A101" s="40" t="s">
        <v>113</v>
      </c>
      <c r="B101" s="40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39"/>
      <c r="U101" s="58"/>
      <c r="V101" s="58"/>
      <c r="W101" s="58"/>
      <c r="X101" s="58"/>
      <c r="Y101" s="58"/>
      <c r="Z101" s="58"/>
      <c r="AA101" s="58"/>
      <c r="AB101" s="58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8"/>
      <c r="AR101" s="58"/>
      <c r="AS101" s="52"/>
    </row>
    <row r="102" spans="1:45" ht="15" customHeight="1" x14ac:dyDescent="0.25">
      <c r="A102" s="40" t="s">
        <v>114</v>
      </c>
      <c r="B102" s="40"/>
      <c r="C102" s="39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39"/>
      <c r="U102" s="58"/>
      <c r="V102" s="58"/>
      <c r="W102" s="58"/>
      <c r="X102" s="58"/>
      <c r="Y102" s="58"/>
      <c r="Z102" s="58"/>
      <c r="AA102" s="58"/>
      <c r="AB102" s="58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8"/>
      <c r="AR102" s="58"/>
      <c r="AS102" s="52"/>
    </row>
    <row r="103" spans="1:45" ht="15" customHeight="1" x14ac:dyDescent="0.25">
      <c r="A103" s="40" t="s">
        <v>115</v>
      </c>
      <c r="B103" s="52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39"/>
      <c r="U103" s="58"/>
      <c r="V103" s="58"/>
      <c r="W103" s="58"/>
      <c r="X103" s="58"/>
      <c r="Y103" s="58"/>
      <c r="Z103" s="58"/>
      <c r="AA103" s="58"/>
      <c r="AB103" s="58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8"/>
      <c r="AR103" s="58"/>
      <c r="AS103" s="52"/>
    </row>
    <row r="104" spans="1:45" ht="15" customHeight="1" x14ac:dyDescent="0.25">
      <c r="A104" s="40"/>
      <c r="B104" s="40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39"/>
      <c r="U104" s="58"/>
      <c r="V104" s="58"/>
      <c r="W104" s="58"/>
      <c r="X104" s="58"/>
      <c r="Y104" s="58"/>
      <c r="Z104" s="58"/>
      <c r="AA104" s="58"/>
      <c r="AB104" s="58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8"/>
      <c r="AR104" s="58"/>
      <c r="AS104" s="52"/>
    </row>
    <row r="105" spans="1:45" ht="15" customHeight="1" x14ac:dyDescent="0.25">
      <c r="A105" s="60" t="s">
        <v>87</v>
      </c>
      <c r="B105" s="40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39"/>
      <c r="U105" s="58"/>
      <c r="V105" s="58"/>
      <c r="W105" s="58"/>
      <c r="X105" s="58"/>
      <c r="Y105" s="58"/>
      <c r="Z105" s="58"/>
      <c r="AA105" s="58"/>
      <c r="AB105" s="58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8"/>
      <c r="AR105" s="58"/>
      <c r="AS105" s="52"/>
    </row>
    <row r="106" spans="1:45" ht="15" customHeight="1" x14ac:dyDescent="0.25">
      <c r="A106" s="40" t="s">
        <v>88</v>
      </c>
      <c r="B106" s="40"/>
      <c r="C106" s="39"/>
      <c r="D106" s="52"/>
      <c r="E106" s="52"/>
      <c r="F106" s="52"/>
      <c r="G106" s="40" t="s">
        <v>89</v>
      </c>
      <c r="H106" s="40"/>
      <c r="I106" s="40"/>
      <c r="J106" s="52"/>
      <c r="K106" s="52"/>
      <c r="L106" s="52"/>
      <c r="M106" s="40" t="s">
        <v>90</v>
      </c>
      <c r="N106" s="40"/>
      <c r="O106" s="40"/>
      <c r="P106" s="40"/>
      <c r="Q106" s="40"/>
      <c r="R106" s="40"/>
      <c r="S106" s="52"/>
      <c r="T106" s="40" t="s">
        <v>91</v>
      </c>
      <c r="U106" s="40"/>
      <c r="V106" s="40"/>
      <c r="W106" s="52"/>
      <c r="X106" s="52"/>
      <c r="Y106" s="40"/>
      <c r="Z106" s="40"/>
      <c r="AA106" s="39"/>
      <c r="AB106" s="5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8"/>
      <c r="AR106" s="58"/>
      <c r="AS106" s="52"/>
    </row>
    <row r="107" spans="1:45" ht="15" customHeight="1" x14ac:dyDescent="0.25">
      <c r="A107" s="40" t="s">
        <v>92</v>
      </c>
      <c r="B107" s="40"/>
      <c r="C107" s="39"/>
      <c r="D107" s="52"/>
      <c r="E107" s="52"/>
      <c r="F107" s="52"/>
      <c r="G107" s="40" t="s">
        <v>93</v>
      </c>
      <c r="H107" s="40"/>
      <c r="I107" s="40"/>
      <c r="J107" s="52"/>
      <c r="K107" s="52"/>
      <c r="L107" s="52"/>
      <c r="M107" s="40" t="s">
        <v>94</v>
      </c>
      <c r="N107" s="40"/>
      <c r="O107" s="40"/>
      <c r="P107" s="40"/>
      <c r="Q107" s="40"/>
      <c r="R107" s="40"/>
      <c r="S107" s="52"/>
      <c r="T107" s="40" t="s">
        <v>95</v>
      </c>
      <c r="U107" s="40"/>
      <c r="V107" s="40"/>
      <c r="W107" s="52"/>
      <c r="X107" s="52"/>
      <c r="Y107" s="40"/>
      <c r="Z107" s="40"/>
      <c r="AA107" s="39"/>
      <c r="AB107" s="5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8"/>
      <c r="AR107" s="58"/>
      <c r="AS107" s="52"/>
    </row>
    <row r="108" spans="1:45" ht="15" customHeight="1" x14ac:dyDescent="0.25">
      <c r="A108" s="40" t="s">
        <v>96</v>
      </c>
      <c r="B108" s="40"/>
      <c r="C108" s="39"/>
      <c r="D108" s="52"/>
      <c r="E108" s="52"/>
      <c r="F108" s="52"/>
      <c r="G108" s="40" t="s">
        <v>97</v>
      </c>
      <c r="H108" s="40"/>
      <c r="I108" s="40"/>
      <c r="J108" s="52"/>
      <c r="K108" s="52"/>
      <c r="L108" s="52"/>
      <c r="M108" s="40" t="s">
        <v>98</v>
      </c>
      <c r="N108" s="40"/>
      <c r="O108" s="40"/>
      <c r="P108" s="40"/>
      <c r="Q108" s="40"/>
      <c r="R108" s="40"/>
      <c r="S108" s="52"/>
      <c r="T108" s="40" t="s">
        <v>99</v>
      </c>
      <c r="U108" s="40"/>
      <c r="V108" s="40"/>
      <c r="W108" s="52"/>
      <c r="X108" s="52"/>
      <c r="Y108" s="40"/>
      <c r="Z108" s="40"/>
      <c r="AA108" s="39"/>
      <c r="AB108" s="58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8"/>
      <c r="AR108" s="58"/>
      <c r="AS108" s="52"/>
    </row>
    <row r="109" spans="1:45" ht="15" customHeight="1" x14ac:dyDescent="0.25">
      <c r="A109" s="40" t="s">
        <v>100</v>
      </c>
      <c r="B109" s="40"/>
      <c r="C109" s="39"/>
      <c r="D109" s="52"/>
      <c r="E109" s="52"/>
      <c r="F109" s="52"/>
      <c r="G109" s="40"/>
      <c r="H109" s="40"/>
      <c r="I109" s="40"/>
      <c r="J109" s="52"/>
      <c r="K109" s="52"/>
      <c r="L109" s="52"/>
      <c r="M109" s="40" t="s">
        <v>101</v>
      </c>
      <c r="N109" s="40"/>
      <c r="O109" s="40"/>
      <c r="P109" s="40"/>
      <c r="Q109" s="40"/>
      <c r="R109" s="40"/>
      <c r="S109" s="52"/>
      <c r="T109" s="40" t="s">
        <v>117</v>
      </c>
      <c r="U109" s="40"/>
      <c r="V109" s="40"/>
      <c r="W109" s="52"/>
      <c r="X109" s="52"/>
      <c r="Y109" s="40"/>
      <c r="Z109" s="40"/>
      <c r="AA109" s="39"/>
      <c r="AB109" s="58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8"/>
      <c r="AR109" s="58"/>
      <c r="AS109" s="52"/>
    </row>
    <row r="110" spans="1:45" ht="15" customHeight="1" x14ac:dyDescent="0.25">
      <c r="A110" s="40" t="s">
        <v>102</v>
      </c>
      <c r="B110" s="40"/>
      <c r="C110" s="39"/>
      <c r="D110" s="52"/>
      <c r="E110" s="52"/>
      <c r="F110" s="52"/>
      <c r="G110" s="40"/>
      <c r="H110" s="40"/>
      <c r="I110" s="40"/>
      <c r="J110" s="52"/>
      <c r="K110" s="52"/>
      <c r="L110" s="52"/>
      <c r="M110" s="40" t="s">
        <v>103</v>
      </c>
      <c r="N110" s="40"/>
      <c r="O110" s="40"/>
      <c r="P110" s="40"/>
      <c r="Q110" s="40"/>
      <c r="R110" s="40"/>
      <c r="S110" s="52"/>
      <c r="T110" s="91" t="s">
        <v>123</v>
      </c>
      <c r="U110" s="37"/>
      <c r="V110" s="37"/>
      <c r="W110" s="37"/>
      <c r="X110" s="38"/>
      <c r="Y110" s="40"/>
      <c r="Z110" s="40"/>
      <c r="AA110" s="39"/>
      <c r="AB110" s="58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8"/>
      <c r="AR110" s="58"/>
      <c r="AS110" s="52"/>
    </row>
    <row r="111" spans="1:45" ht="15" customHeight="1" x14ac:dyDescent="0.25">
      <c r="A111" s="40" t="s">
        <v>104</v>
      </c>
      <c r="B111" s="40"/>
      <c r="C111" s="39"/>
      <c r="D111" s="52"/>
      <c r="E111" s="52"/>
      <c r="F111" s="52"/>
      <c r="G111" s="40"/>
      <c r="H111" s="40"/>
      <c r="I111" s="40"/>
      <c r="J111" s="52"/>
      <c r="K111" s="52"/>
      <c r="L111" s="52"/>
      <c r="M111" s="40"/>
      <c r="N111" s="40"/>
      <c r="O111" s="40"/>
      <c r="P111" s="40"/>
      <c r="Q111" s="40"/>
      <c r="R111" s="40"/>
      <c r="S111" s="52"/>
      <c r="T111" s="91" t="s">
        <v>124</v>
      </c>
      <c r="U111" s="37"/>
      <c r="V111" s="37"/>
      <c r="W111" s="37"/>
      <c r="X111" s="38"/>
      <c r="Y111" s="40"/>
      <c r="Z111" s="40"/>
      <c r="AA111" s="39"/>
      <c r="AB111" s="58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8"/>
      <c r="AR111" s="58"/>
      <c r="AS111" s="52"/>
    </row>
    <row r="112" spans="1:45" ht="15" customHeight="1" x14ac:dyDescent="0.25">
      <c r="A112" s="40" t="s">
        <v>165</v>
      </c>
      <c r="B112" s="40"/>
      <c r="C112" s="39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9"/>
      <c r="S112" s="40"/>
      <c r="T112" s="39"/>
      <c r="U112" s="58"/>
      <c r="V112" s="58"/>
      <c r="W112" s="58"/>
      <c r="X112" s="58"/>
      <c r="Y112" s="58"/>
      <c r="Z112" s="58"/>
      <c r="AA112" s="58"/>
      <c r="AB112" s="58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8"/>
      <c r="AR112" s="58"/>
      <c r="AS112" s="52"/>
    </row>
    <row r="113" spans="1:45" ht="15" customHeight="1" x14ac:dyDescent="0.25">
      <c r="A113" s="40"/>
      <c r="B113" s="40"/>
      <c r="C113" s="39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39"/>
      <c r="U113" s="58"/>
      <c r="V113" s="58"/>
      <c r="W113" s="58"/>
      <c r="X113" s="58"/>
      <c r="Y113" s="58"/>
      <c r="Z113" s="58"/>
      <c r="AA113" s="58"/>
      <c r="AB113" s="58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8"/>
      <c r="AR113" s="58"/>
      <c r="AS113" s="52"/>
    </row>
    <row r="114" spans="1:45" ht="15" customHeight="1" x14ac:dyDescent="0.25">
      <c r="A114" s="60" t="s">
        <v>105</v>
      </c>
      <c r="B114" s="40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39"/>
      <c r="T114" s="39"/>
      <c r="U114" s="58"/>
      <c r="V114" s="58"/>
      <c r="W114" s="58"/>
      <c r="X114" s="58"/>
      <c r="Y114" s="58"/>
      <c r="Z114" s="58"/>
      <c r="AA114" s="58"/>
      <c r="AB114" s="58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8"/>
      <c r="AR114" s="58"/>
      <c r="AS114" s="52"/>
    </row>
    <row r="115" spans="1:45" ht="15" customHeight="1" x14ac:dyDescent="0.25">
      <c r="A115" s="40" t="s">
        <v>111</v>
      </c>
      <c r="B115" s="40"/>
      <c r="C115" s="3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39"/>
      <c r="U115" s="58"/>
      <c r="V115" s="58"/>
      <c r="W115" s="58"/>
      <c r="X115" s="58"/>
      <c r="Y115" s="58"/>
      <c r="Z115" s="58"/>
      <c r="AA115" s="58"/>
      <c r="AB115" s="5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8"/>
      <c r="AR115" s="58"/>
      <c r="AS115" s="52"/>
    </row>
    <row r="116" spans="1:45" ht="15" customHeight="1" x14ac:dyDescent="0.25">
      <c r="A116" s="40" t="s">
        <v>106</v>
      </c>
      <c r="B116" s="40"/>
      <c r="C116" s="3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39"/>
      <c r="U116" s="58"/>
      <c r="V116" s="58"/>
      <c r="W116" s="58"/>
      <c r="X116" s="58"/>
      <c r="Y116" s="58"/>
      <c r="Z116" s="58"/>
      <c r="AA116" s="58"/>
      <c r="AB116" s="5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8"/>
      <c r="AR116" s="58"/>
      <c r="AS116" s="52"/>
    </row>
    <row r="117" spans="1:45" ht="15" customHeight="1" x14ac:dyDescent="0.25">
      <c r="A117" s="40" t="s">
        <v>107</v>
      </c>
      <c r="B117" s="40"/>
      <c r="C117" s="39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39"/>
      <c r="U117" s="58"/>
      <c r="V117" s="58"/>
      <c r="W117" s="58"/>
      <c r="X117" s="58"/>
      <c r="Y117" s="58"/>
      <c r="Z117" s="58"/>
      <c r="AA117" s="58"/>
      <c r="AB117" s="5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8"/>
      <c r="AR117" s="58"/>
      <c r="AS117" s="52"/>
    </row>
    <row r="118" spans="1:45" ht="15" customHeight="1" x14ac:dyDescent="0.25">
      <c r="A118" s="40" t="s">
        <v>112</v>
      </c>
      <c r="B118" s="40"/>
      <c r="C118" s="39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39"/>
      <c r="U118" s="58"/>
      <c r="V118" s="58"/>
      <c r="W118" s="58"/>
      <c r="X118" s="58"/>
      <c r="Y118" s="58"/>
      <c r="Z118" s="58"/>
      <c r="AA118" s="58"/>
      <c r="AB118" s="58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8"/>
      <c r="AR118" s="58"/>
      <c r="AS118" s="52"/>
    </row>
    <row r="119" spans="1:45" ht="15" customHeight="1" x14ac:dyDescent="0.25">
      <c r="A119" s="40" t="s">
        <v>108</v>
      </c>
      <c r="B119" s="40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39"/>
      <c r="U119" s="58"/>
      <c r="V119" s="58"/>
      <c r="W119" s="58"/>
      <c r="X119" s="58"/>
      <c r="Y119" s="58"/>
      <c r="Z119" s="58"/>
      <c r="AA119" s="58"/>
      <c r="AB119" s="5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8"/>
      <c r="AR119" s="58"/>
      <c r="AS119" s="52"/>
    </row>
    <row r="120" spans="1:45" x14ac:dyDescent="0.25">
      <c r="A120" s="40"/>
      <c r="B120" s="40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39"/>
      <c r="T120" s="39"/>
      <c r="U120" s="58"/>
      <c r="V120" s="58"/>
      <c r="W120" s="58"/>
      <c r="X120" s="58"/>
      <c r="Y120" s="58"/>
      <c r="Z120" s="58"/>
      <c r="AA120" s="58"/>
      <c r="AB120" s="5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8"/>
      <c r="AR120" s="58"/>
      <c r="AS120" s="52"/>
    </row>
  </sheetData>
  <sheetProtection password="CEBE" sheet="1" objects="1" scenarios="1"/>
  <mergeCells count="70">
    <mergeCell ref="A88:AR88"/>
    <mergeCell ref="A94:F94"/>
    <mergeCell ref="A95:F95"/>
    <mergeCell ref="A96:F96"/>
    <mergeCell ref="AR48:AR49"/>
    <mergeCell ref="A50:AR50"/>
    <mergeCell ref="A62:F62"/>
    <mergeCell ref="A63:AR63"/>
    <mergeCell ref="A75:F75"/>
    <mergeCell ref="A76:AR76"/>
    <mergeCell ref="AB48:AD48"/>
    <mergeCell ref="AE48:AG48"/>
    <mergeCell ref="AH48:AJ48"/>
    <mergeCell ref="AK48:AM48"/>
    <mergeCell ref="AN48:AP48"/>
    <mergeCell ref="AQ48:AQ49"/>
    <mergeCell ref="Y48:AA48"/>
    <mergeCell ref="A46:AR46"/>
    <mergeCell ref="A47:A49"/>
    <mergeCell ref="B47:B49"/>
    <mergeCell ref="C47:C49"/>
    <mergeCell ref="D47:D49"/>
    <mergeCell ref="E47:E49"/>
    <mergeCell ref="F47:F49"/>
    <mergeCell ref="G47:AP47"/>
    <mergeCell ref="AQ47:AR47"/>
    <mergeCell ref="G48:I48"/>
    <mergeCell ref="J48:L48"/>
    <mergeCell ref="M48:O48"/>
    <mergeCell ref="P48:R48"/>
    <mergeCell ref="S48:U48"/>
    <mergeCell ref="V48:X48"/>
    <mergeCell ref="A45:F45"/>
    <mergeCell ref="A8:AR8"/>
    <mergeCell ref="A17:F17"/>
    <mergeCell ref="A18:AR18"/>
    <mergeCell ref="A27:F27"/>
    <mergeCell ref="A28:AR28"/>
    <mergeCell ref="A29:AR29"/>
    <mergeCell ref="A35:AR35"/>
    <mergeCell ref="A41:F41"/>
    <mergeCell ref="A42:F42"/>
    <mergeCell ref="G42:AP42"/>
    <mergeCell ref="AQ42:AR42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zoomScaleNormal="100" workbookViewId="0">
      <pane ySplit="6" topLeftCell="A7" activePane="bottomLeft" state="frozen"/>
      <selection pane="bottomLeft" sqref="A1:AR1"/>
    </sheetView>
  </sheetViews>
  <sheetFormatPr defaultRowHeight="15" x14ac:dyDescent="0.25"/>
  <cols>
    <col min="1" max="1" width="41.7109375" customWidth="1"/>
    <col min="2" max="2" width="14.5703125" customWidth="1"/>
    <col min="3" max="3" width="16" bestFit="1" customWidth="1"/>
    <col min="4" max="4" width="6.28515625" customWidth="1"/>
    <col min="5" max="5" width="4.5703125" customWidth="1"/>
    <col min="6" max="6" width="4.85546875" customWidth="1"/>
    <col min="7" max="7" width="5" customWidth="1"/>
    <col min="8" max="8" width="3.140625" bestFit="1" customWidth="1"/>
    <col min="9" max="9" width="2.85546875" bestFit="1" customWidth="1"/>
    <col min="10" max="10" width="4" bestFit="1" customWidth="1"/>
    <col min="11" max="11" width="3.140625" bestFit="1" customWidth="1"/>
    <col min="12" max="12" width="2.85546875" bestFit="1" customWidth="1"/>
    <col min="13" max="13" width="3.85546875" customWidth="1"/>
    <col min="14" max="14" width="3.140625" bestFit="1" customWidth="1"/>
    <col min="15" max="15" width="2.85546875" bestFit="1" customWidth="1"/>
    <col min="16" max="16" width="4" bestFit="1" customWidth="1"/>
    <col min="17" max="17" width="3.140625" bestFit="1" customWidth="1"/>
    <col min="18" max="18" width="2.85546875" bestFit="1" customWidth="1"/>
    <col min="19" max="19" width="4" bestFit="1" customWidth="1"/>
    <col min="20" max="20" width="3.7109375" customWidth="1"/>
    <col min="21" max="21" width="2.85546875" bestFit="1" customWidth="1"/>
    <col min="22" max="22" width="4" bestFit="1" customWidth="1"/>
    <col min="23" max="23" width="3.140625" bestFit="1" customWidth="1"/>
    <col min="24" max="24" width="2.85546875" bestFit="1" customWidth="1"/>
    <col min="25" max="25" width="4" bestFit="1" customWidth="1"/>
    <col min="26" max="26" width="3.140625" bestFit="1" customWidth="1"/>
    <col min="27" max="27" width="2.85546875" bestFit="1" customWidth="1"/>
    <col min="28" max="28" width="4" bestFit="1" customWidth="1"/>
    <col min="29" max="29" width="3.140625" bestFit="1" customWidth="1"/>
    <col min="30" max="30" width="2.85546875" bestFit="1" customWidth="1"/>
    <col min="31" max="31" width="4" bestFit="1" customWidth="1"/>
    <col min="32" max="32" width="3.140625" bestFit="1" customWidth="1"/>
    <col min="33" max="33" width="2.85546875" bestFit="1" customWidth="1"/>
    <col min="34" max="34" width="4" bestFit="1" customWidth="1"/>
    <col min="35" max="35" width="3.140625" bestFit="1" customWidth="1"/>
    <col min="36" max="36" width="2.85546875" bestFit="1" customWidth="1"/>
    <col min="37" max="37" width="3.7109375" bestFit="1" customWidth="1"/>
    <col min="38" max="38" width="3.140625" bestFit="1" customWidth="1"/>
    <col min="39" max="39" width="2.85546875" bestFit="1" customWidth="1"/>
    <col min="40" max="40" width="4" bestFit="1" customWidth="1"/>
    <col min="41" max="41" width="3.140625" bestFit="1" customWidth="1"/>
    <col min="42" max="42" width="2.85546875" bestFit="1" customWidth="1"/>
    <col min="43" max="43" width="7.5703125" bestFit="1" customWidth="1"/>
    <col min="44" max="44" width="7" bestFit="1" customWidth="1"/>
    <col min="253" max="253" width="41.7109375" customWidth="1"/>
    <col min="254" max="254" width="13.5703125" bestFit="1" customWidth="1"/>
    <col min="255" max="255" width="16" bestFit="1" customWidth="1"/>
    <col min="256" max="256" width="6.28515625" customWidth="1"/>
    <col min="257" max="257" width="4.5703125" customWidth="1"/>
    <col min="258" max="258" width="4.85546875" customWidth="1"/>
    <col min="259" max="259" width="5" customWidth="1"/>
    <col min="260" max="260" width="3.140625" bestFit="1" customWidth="1"/>
    <col min="261" max="261" width="2.85546875" bestFit="1" customWidth="1"/>
    <col min="262" max="262" width="4" bestFit="1" customWidth="1"/>
    <col min="263" max="263" width="3.140625" bestFit="1" customWidth="1"/>
    <col min="264" max="264" width="2.85546875" bestFit="1" customWidth="1"/>
    <col min="265" max="265" width="3.7109375" customWidth="1"/>
    <col min="266" max="266" width="3.140625" bestFit="1" customWidth="1"/>
    <col min="267" max="267" width="2.85546875" bestFit="1" customWidth="1"/>
    <col min="268" max="268" width="4" bestFit="1" customWidth="1"/>
    <col min="269" max="269" width="3.140625" bestFit="1" customWidth="1"/>
    <col min="270" max="270" width="2.85546875" bestFit="1" customWidth="1"/>
    <col min="271" max="271" width="4" bestFit="1" customWidth="1"/>
    <col min="272" max="272" width="3.7109375" customWidth="1"/>
    <col min="273" max="273" width="2.85546875" bestFit="1" customWidth="1"/>
    <col min="274" max="274" width="4" bestFit="1" customWidth="1"/>
    <col min="275" max="275" width="3.140625" bestFit="1" customWidth="1"/>
    <col min="276" max="276" width="2.85546875" bestFit="1" customWidth="1"/>
    <col min="277" max="277" width="4" bestFit="1" customWidth="1"/>
    <col min="278" max="278" width="3.140625" bestFit="1" customWidth="1"/>
    <col min="279" max="279" width="2.85546875" bestFit="1" customWidth="1"/>
    <col min="280" max="280" width="4" bestFit="1" customWidth="1"/>
    <col min="281" max="281" width="3.140625" bestFit="1" customWidth="1"/>
    <col min="282" max="282" width="2.85546875" bestFit="1" customWidth="1"/>
    <col min="283" max="283" width="4" bestFit="1" customWidth="1"/>
    <col min="284" max="284" width="3.140625" bestFit="1" customWidth="1"/>
    <col min="285" max="285" width="2.85546875" bestFit="1" customWidth="1"/>
    <col min="286" max="286" width="4" bestFit="1" customWidth="1"/>
    <col min="287" max="287" width="3.140625" bestFit="1" customWidth="1"/>
    <col min="288" max="288" width="2.85546875" bestFit="1" customWidth="1"/>
    <col min="289" max="289" width="3.7109375" bestFit="1" customWidth="1"/>
    <col min="290" max="290" width="3.140625" bestFit="1" customWidth="1"/>
    <col min="291" max="291" width="2.85546875" bestFit="1" customWidth="1"/>
    <col min="292" max="292" width="4" bestFit="1" customWidth="1"/>
    <col min="293" max="293" width="3.140625" bestFit="1" customWidth="1"/>
    <col min="294" max="294" width="2.85546875" bestFit="1" customWidth="1"/>
    <col min="295" max="295" width="7.5703125" bestFit="1" customWidth="1"/>
    <col min="296" max="296" width="7" bestFit="1" customWidth="1"/>
    <col min="509" max="509" width="41.7109375" customWidth="1"/>
    <col min="510" max="510" width="13.5703125" bestFit="1" customWidth="1"/>
    <col min="511" max="511" width="16" bestFit="1" customWidth="1"/>
    <col min="512" max="512" width="6.28515625" customWidth="1"/>
    <col min="513" max="513" width="4.5703125" customWidth="1"/>
    <col min="514" max="514" width="4.85546875" customWidth="1"/>
    <col min="515" max="515" width="5" customWidth="1"/>
    <col min="516" max="516" width="3.140625" bestFit="1" customWidth="1"/>
    <col min="517" max="517" width="2.85546875" bestFit="1" customWidth="1"/>
    <col min="518" max="518" width="4" bestFit="1" customWidth="1"/>
    <col min="519" max="519" width="3.140625" bestFit="1" customWidth="1"/>
    <col min="520" max="520" width="2.85546875" bestFit="1" customWidth="1"/>
    <col min="521" max="521" width="3.7109375" customWidth="1"/>
    <col min="522" max="522" width="3.140625" bestFit="1" customWidth="1"/>
    <col min="523" max="523" width="2.85546875" bestFit="1" customWidth="1"/>
    <col min="524" max="524" width="4" bestFit="1" customWidth="1"/>
    <col min="525" max="525" width="3.140625" bestFit="1" customWidth="1"/>
    <col min="526" max="526" width="2.85546875" bestFit="1" customWidth="1"/>
    <col min="527" max="527" width="4" bestFit="1" customWidth="1"/>
    <col min="528" max="528" width="3.7109375" customWidth="1"/>
    <col min="529" max="529" width="2.85546875" bestFit="1" customWidth="1"/>
    <col min="530" max="530" width="4" bestFit="1" customWidth="1"/>
    <col min="531" max="531" width="3.140625" bestFit="1" customWidth="1"/>
    <col min="532" max="532" width="2.85546875" bestFit="1" customWidth="1"/>
    <col min="533" max="533" width="4" bestFit="1" customWidth="1"/>
    <col min="534" max="534" width="3.140625" bestFit="1" customWidth="1"/>
    <col min="535" max="535" width="2.85546875" bestFit="1" customWidth="1"/>
    <col min="536" max="536" width="4" bestFit="1" customWidth="1"/>
    <col min="537" max="537" width="3.140625" bestFit="1" customWidth="1"/>
    <col min="538" max="538" width="2.85546875" bestFit="1" customWidth="1"/>
    <col min="539" max="539" width="4" bestFit="1" customWidth="1"/>
    <col min="540" max="540" width="3.140625" bestFit="1" customWidth="1"/>
    <col min="541" max="541" width="2.85546875" bestFit="1" customWidth="1"/>
    <col min="542" max="542" width="4" bestFit="1" customWidth="1"/>
    <col min="543" max="543" width="3.140625" bestFit="1" customWidth="1"/>
    <col min="544" max="544" width="2.85546875" bestFit="1" customWidth="1"/>
    <col min="545" max="545" width="3.7109375" bestFit="1" customWidth="1"/>
    <col min="546" max="546" width="3.140625" bestFit="1" customWidth="1"/>
    <col min="547" max="547" width="2.85546875" bestFit="1" customWidth="1"/>
    <col min="548" max="548" width="4" bestFit="1" customWidth="1"/>
    <col min="549" max="549" width="3.140625" bestFit="1" customWidth="1"/>
    <col min="550" max="550" width="2.85546875" bestFit="1" customWidth="1"/>
    <col min="551" max="551" width="7.5703125" bestFit="1" customWidth="1"/>
    <col min="552" max="552" width="7" bestFit="1" customWidth="1"/>
    <col min="765" max="765" width="41.7109375" customWidth="1"/>
    <col min="766" max="766" width="13.5703125" bestFit="1" customWidth="1"/>
    <col min="767" max="767" width="16" bestFit="1" customWidth="1"/>
    <col min="768" max="768" width="6.28515625" customWidth="1"/>
    <col min="769" max="769" width="4.5703125" customWidth="1"/>
    <col min="770" max="770" width="4.85546875" customWidth="1"/>
    <col min="771" max="771" width="5" customWidth="1"/>
    <col min="772" max="772" width="3.140625" bestFit="1" customWidth="1"/>
    <col min="773" max="773" width="2.85546875" bestFit="1" customWidth="1"/>
    <col min="774" max="774" width="4" bestFit="1" customWidth="1"/>
    <col min="775" max="775" width="3.140625" bestFit="1" customWidth="1"/>
    <col min="776" max="776" width="2.85546875" bestFit="1" customWidth="1"/>
    <col min="777" max="777" width="3.7109375" customWidth="1"/>
    <col min="778" max="778" width="3.140625" bestFit="1" customWidth="1"/>
    <col min="779" max="779" width="2.85546875" bestFit="1" customWidth="1"/>
    <col min="780" max="780" width="4" bestFit="1" customWidth="1"/>
    <col min="781" max="781" width="3.140625" bestFit="1" customWidth="1"/>
    <col min="782" max="782" width="2.85546875" bestFit="1" customWidth="1"/>
    <col min="783" max="783" width="4" bestFit="1" customWidth="1"/>
    <col min="784" max="784" width="3.7109375" customWidth="1"/>
    <col min="785" max="785" width="2.85546875" bestFit="1" customWidth="1"/>
    <col min="786" max="786" width="4" bestFit="1" customWidth="1"/>
    <col min="787" max="787" width="3.140625" bestFit="1" customWidth="1"/>
    <col min="788" max="788" width="2.85546875" bestFit="1" customWidth="1"/>
    <col min="789" max="789" width="4" bestFit="1" customWidth="1"/>
    <col min="790" max="790" width="3.140625" bestFit="1" customWidth="1"/>
    <col min="791" max="791" width="2.85546875" bestFit="1" customWidth="1"/>
    <col min="792" max="792" width="4" bestFit="1" customWidth="1"/>
    <col min="793" max="793" width="3.140625" bestFit="1" customWidth="1"/>
    <col min="794" max="794" width="2.85546875" bestFit="1" customWidth="1"/>
    <col min="795" max="795" width="4" bestFit="1" customWidth="1"/>
    <col min="796" max="796" width="3.140625" bestFit="1" customWidth="1"/>
    <col min="797" max="797" width="2.85546875" bestFit="1" customWidth="1"/>
    <col min="798" max="798" width="4" bestFit="1" customWidth="1"/>
    <col min="799" max="799" width="3.140625" bestFit="1" customWidth="1"/>
    <col min="800" max="800" width="2.85546875" bestFit="1" customWidth="1"/>
    <col min="801" max="801" width="3.7109375" bestFit="1" customWidth="1"/>
    <col min="802" max="802" width="3.140625" bestFit="1" customWidth="1"/>
    <col min="803" max="803" width="2.85546875" bestFit="1" customWidth="1"/>
    <col min="804" max="804" width="4" bestFit="1" customWidth="1"/>
    <col min="805" max="805" width="3.140625" bestFit="1" customWidth="1"/>
    <col min="806" max="806" width="2.85546875" bestFit="1" customWidth="1"/>
    <col min="807" max="807" width="7.5703125" bestFit="1" customWidth="1"/>
    <col min="808" max="808" width="7" bestFit="1" customWidth="1"/>
    <col min="1021" max="1021" width="41.7109375" customWidth="1"/>
    <col min="1022" max="1022" width="13.5703125" bestFit="1" customWidth="1"/>
    <col min="1023" max="1023" width="16" bestFit="1" customWidth="1"/>
    <col min="1024" max="1024" width="6.28515625" customWidth="1"/>
    <col min="1025" max="1025" width="4.5703125" customWidth="1"/>
    <col min="1026" max="1026" width="4.85546875" customWidth="1"/>
    <col min="1027" max="1027" width="5" customWidth="1"/>
    <col min="1028" max="1028" width="3.140625" bestFit="1" customWidth="1"/>
    <col min="1029" max="1029" width="2.85546875" bestFit="1" customWidth="1"/>
    <col min="1030" max="1030" width="4" bestFit="1" customWidth="1"/>
    <col min="1031" max="1031" width="3.140625" bestFit="1" customWidth="1"/>
    <col min="1032" max="1032" width="2.85546875" bestFit="1" customWidth="1"/>
    <col min="1033" max="1033" width="3.7109375" customWidth="1"/>
    <col min="1034" max="1034" width="3.140625" bestFit="1" customWidth="1"/>
    <col min="1035" max="1035" width="2.85546875" bestFit="1" customWidth="1"/>
    <col min="1036" max="1036" width="4" bestFit="1" customWidth="1"/>
    <col min="1037" max="1037" width="3.140625" bestFit="1" customWidth="1"/>
    <col min="1038" max="1038" width="2.85546875" bestFit="1" customWidth="1"/>
    <col min="1039" max="1039" width="4" bestFit="1" customWidth="1"/>
    <col min="1040" max="1040" width="3.7109375" customWidth="1"/>
    <col min="1041" max="1041" width="2.85546875" bestFit="1" customWidth="1"/>
    <col min="1042" max="1042" width="4" bestFit="1" customWidth="1"/>
    <col min="1043" max="1043" width="3.140625" bestFit="1" customWidth="1"/>
    <col min="1044" max="1044" width="2.85546875" bestFit="1" customWidth="1"/>
    <col min="1045" max="1045" width="4" bestFit="1" customWidth="1"/>
    <col min="1046" max="1046" width="3.140625" bestFit="1" customWidth="1"/>
    <col min="1047" max="1047" width="2.85546875" bestFit="1" customWidth="1"/>
    <col min="1048" max="1048" width="4" bestFit="1" customWidth="1"/>
    <col min="1049" max="1049" width="3.140625" bestFit="1" customWidth="1"/>
    <col min="1050" max="1050" width="2.85546875" bestFit="1" customWidth="1"/>
    <col min="1051" max="1051" width="4" bestFit="1" customWidth="1"/>
    <col min="1052" max="1052" width="3.140625" bestFit="1" customWidth="1"/>
    <col min="1053" max="1053" width="2.85546875" bestFit="1" customWidth="1"/>
    <col min="1054" max="1054" width="4" bestFit="1" customWidth="1"/>
    <col min="1055" max="1055" width="3.140625" bestFit="1" customWidth="1"/>
    <col min="1056" max="1056" width="2.85546875" bestFit="1" customWidth="1"/>
    <col min="1057" max="1057" width="3.7109375" bestFit="1" customWidth="1"/>
    <col min="1058" max="1058" width="3.140625" bestFit="1" customWidth="1"/>
    <col min="1059" max="1059" width="2.85546875" bestFit="1" customWidth="1"/>
    <col min="1060" max="1060" width="4" bestFit="1" customWidth="1"/>
    <col min="1061" max="1061" width="3.140625" bestFit="1" customWidth="1"/>
    <col min="1062" max="1062" width="2.85546875" bestFit="1" customWidth="1"/>
    <col min="1063" max="1063" width="7.5703125" bestFit="1" customWidth="1"/>
    <col min="1064" max="1064" width="7" bestFit="1" customWidth="1"/>
    <col min="1277" max="1277" width="41.7109375" customWidth="1"/>
    <col min="1278" max="1278" width="13.5703125" bestFit="1" customWidth="1"/>
    <col min="1279" max="1279" width="16" bestFit="1" customWidth="1"/>
    <col min="1280" max="1280" width="6.28515625" customWidth="1"/>
    <col min="1281" max="1281" width="4.5703125" customWidth="1"/>
    <col min="1282" max="1282" width="4.85546875" customWidth="1"/>
    <col min="1283" max="1283" width="5" customWidth="1"/>
    <col min="1284" max="1284" width="3.140625" bestFit="1" customWidth="1"/>
    <col min="1285" max="1285" width="2.85546875" bestFit="1" customWidth="1"/>
    <col min="1286" max="1286" width="4" bestFit="1" customWidth="1"/>
    <col min="1287" max="1287" width="3.140625" bestFit="1" customWidth="1"/>
    <col min="1288" max="1288" width="2.85546875" bestFit="1" customWidth="1"/>
    <col min="1289" max="1289" width="3.7109375" customWidth="1"/>
    <col min="1290" max="1290" width="3.140625" bestFit="1" customWidth="1"/>
    <col min="1291" max="1291" width="2.85546875" bestFit="1" customWidth="1"/>
    <col min="1292" max="1292" width="4" bestFit="1" customWidth="1"/>
    <col min="1293" max="1293" width="3.140625" bestFit="1" customWidth="1"/>
    <col min="1294" max="1294" width="2.85546875" bestFit="1" customWidth="1"/>
    <col min="1295" max="1295" width="4" bestFit="1" customWidth="1"/>
    <col min="1296" max="1296" width="3.7109375" customWidth="1"/>
    <col min="1297" max="1297" width="2.85546875" bestFit="1" customWidth="1"/>
    <col min="1298" max="1298" width="4" bestFit="1" customWidth="1"/>
    <col min="1299" max="1299" width="3.140625" bestFit="1" customWidth="1"/>
    <col min="1300" max="1300" width="2.85546875" bestFit="1" customWidth="1"/>
    <col min="1301" max="1301" width="4" bestFit="1" customWidth="1"/>
    <col min="1302" max="1302" width="3.140625" bestFit="1" customWidth="1"/>
    <col min="1303" max="1303" width="2.85546875" bestFit="1" customWidth="1"/>
    <col min="1304" max="1304" width="4" bestFit="1" customWidth="1"/>
    <col min="1305" max="1305" width="3.140625" bestFit="1" customWidth="1"/>
    <col min="1306" max="1306" width="2.85546875" bestFit="1" customWidth="1"/>
    <col min="1307" max="1307" width="4" bestFit="1" customWidth="1"/>
    <col min="1308" max="1308" width="3.140625" bestFit="1" customWidth="1"/>
    <col min="1309" max="1309" width="2.85546875" bestFit="1" customWidth="1"/>
    <col min="1310" max="1310" width="4" bestFit="1" customWidth="1"/>
    <col min="1311" max="1311" width="3.140625" bestFit="1" customWidth="1"/>
    <col min="1312" max="1312" width="2.85546875" bestFit="1" customWidth="1"/>
    <col min="1313" max="1313" width="3.7109375" bestFit="1" customWidth="1"/>
    <col min="1314" max="1314" width="3.140625" bestFit="1" customWidth="1"/>
    <col min="1315" max="1315" width="2.85546875" bestFit="1" customWidth="1"/>
    <col min="1316" max="1316" width="4" bestFit="1" customWidth="1"/>
    <col min="1317" max="1317" width="3.140625" bestFit="1" customWidth="1"/>
    <col min="1318" max="1318" width="2.85546875" bestFit="1" customWidth="1"/>
    <col min="1319" max="1319" width="7.5703125" bestFit="1" customWidth="1"/>
    <col min="1320" max="1320" width="7" bestFit="1" customWidth="1"/>
    <col min="1533" max="1533" width="41.7109375" customWidth="1"/>
    <col min="1534" max="1534" width="13.5703125" bestFit="1" customWidth="1"/>
    <col min="1535" max="1535" width="16" bestFit="1" customWidth="1"/>
    <col min="1536" max="1536" width="6.28515625" customWidth="1"/>
    <col min="1537" max="1537" width="4.5703125" customWidth="1"/>
    <col min="1538" max="1538" width="4.85546875" customWidth="1"/>
    <col min="1539" max="1539" width="5" customWidth="1"/>
    <col min="1540" max="1540" width="3.140625" bestFit="1" customWidth="1"/>
    <col min="1541" max="1541" width="2.85546875" bestFit="1" customWidth="1"/>
    <col min="1542" max="1542" width="4" bestFit="1" customWidth="1"/>
    <col min="1543" max="1543" width="3.140625" bestFit="1" customWidth="1"/>
    <col min="1544" max="1544" width="2.85546875" bestFit="1" customWidth="1"/>
    <col min="1545" max="1545" width="3.7109375" customWidth="1"/>
    <col min="1546" max="1546" width="3.140625" bestFit="1" customWidth="1"/>
    <col min="1547" max="1547" width="2.85546875" bestFit="1" customWidth="1"/>
    <col min="1548" max="1548" width="4" bestFit="1" customWidth="1"/>
    <col min="1549" max="1549" width="3.140625" bestFit="1" customWidth="1"/>
    <col min="1550" max="1550" width="2.85546875" bestFit="1" customWidth="1"/>
    <col min="1551" max="1551" width="4" bestFit="1" customWidth="1"/>
    <col min="1552" max="1552" width="3.7109375" customWidth="1"/>
    <col min="1553" max="1553" width="2.85546875" bestFit="1" customWidth="1"/>
    <col min="1554" max="1554" width="4" bestFit="1" customWidth="1"/>
    <col min="1555" max="1555" width="3.140625" bestFit="1" customWidth="1"/>
    <col min="1556" max="1556" width="2.85546875" bestFit="1" customWidth="1"/>
    <col min="1557" max="1557" width="4" bestFit="1" customWidth="1"/>
    <col min="1558" max="1558" width="3.140625" bestFit="1" customWidth="1"/>
    <col min="1559" max="1559" width="2.85546875" bestFit="1" customWidth="1"/>
    <col min="1560" max="1560" width="4" bestFit="1" customWidth="1"/>
    <col min="1561" max="1561" width="3.140625" bestFit="1" customWidth="1"/>
    <col min="1562" max="1562" width="2.85546875" bestFit="1" customWidth="1"/>
    <col min="1563" max="1563" width="4" bestFit="1" customWidth="1"/>
    <col min="1564" max="1564" width="3.140625" bestFit="1" customWidth="1"/>
    <col min="1565" max="1565" width="2.85546875" bestFit="1" customWidth="1"/>
    <col min="1566" max="1566" width="4" bestFit="1" customWidth="1"/>
    <col min="1567" max="1567" width="3.140625" bestFit="1" customWidth="1"/>
    <col min="1568" max="1568" width="2.85546875" bestFit="1" customWidth="1"/>
    <col min="1569" max="1569" width="3.7109375" bestFit="1" customWidth="1"/>
    <col min="1570" max="1570" width="3.140625" bestFit="1" customWidth="1"/>
    <col min="1571" max="1571" width="2.85546875" bestFit="1" customWidth="1"/>
    <col min="1572" max="1572" width="4" bestFit="1" customWidth="1"/>
    <col min="1573" max="1573" width="3.140625" bestFit="1" customWidth="1"/>
    <col min="1574" max="1574" width="2.85546875" bestFit="1" customWidth="1"/>
    <col min="1575" max="1575" width="7.5703125" bestFit="1" customWidth="1"/>
    <col min="1576" max="1576" width="7" bestFit="1" customWidth="1"/>
    <col min="1789" max="1789" width="41.7109375" customWidth="1"/>
    <col min="1790" max="1790" width="13.5703125" bestFit="1" customWidth="1"/>
    <col min="1791" max="1791" width="16" bestFit="1" customWidth="1"/>
    <col min="1792" max="1792" width="6.28515625" customWidth="1"/>
    <col min="1793" max="1793" width="4.5703125" customWidth="1"/>
    <col min="1794" max="1794" width="4.85546875" customWidth="1"/>
    <col min="1795" max="1795" width="5" customWidth="1"/>
    <col min="1796" max="1796" width="3.140625" bestFit="1" customWidth="1"/>
    <col min="1797" max="1797" width="2.85546875" bestFit="1" customWidth="1"/>
    <col min="1798" max="1798" width="4" bestFit="1" customWidth="1"/>
    <col min="1799" max="1799" width="3.140625" bestFit="1" customWidth="1"/>
    <col min="1800" max="1800" width="2.85546875" bestFit="1" customWidth="1"/>
    <col min="1801" max="1801" width="3.7109375" customWidth="1"/>
    <col min="1802" max="1802" width="3.140625" bestFit="1" customWidth="1"/>
    <col min="1803" max="1803" width="2.85546875" bestFit="1" customWidth="1"/>
    <col min="1804" max="1804" width="4" bestFit="1" customWidth="1"/>
    <col min="1805" max="1805" width="3.140625" bestFit="1" customWidth="1"/>
    <col min="1806" max="1806" width="2.85546875" bestFit="1" customWidth="1"/>
    <col min="1807" max="1807" width="4" bestFit="1" customWidth="1"/>
    <col min="1808" max="1808" width="3.7109375" customWidth="1"/>
    <col min="1809" max="1809" width="2.85546875" bestFit="1" customWidth="1"/>
    <col min="1810" max="1810" width="4" bestFit="1" customWidth="1"/>
    <col min="1811" max="1811" width="3.140625" bestFit="1" customWidth="1"/>
    <col min="1812" max="1812" width="2.85546875" bestFit="1" customWidth="1"/>
    <col min="1813" max="1813" width="4" bestFit="1" customWidth="1"/>
    <col min="1814" max="1814" width="3.140625" bestFit="1" customWidth="1"/>
    <col min="1815" max="1815" width="2.85546875" bestFit="1" customWidth="1"/>
    <col min="1816" max="1816" width="4" bestFit="1" customWidth="1"/>
    <col min="1817" max="1817" width="3.140625" bestFit="1" customWidth="1"/>
    <col min="1818" max="1818" width="2.85546875" bestFit="1" customWidth="1"/>
    <col min="1819" max="1819" width="4" bestFit="1" customWidth="1"/>
    <col min="1820" max="1820" width="3.140625" bestFit="1" customWidth="1"/>
    <col min="1821" max="1821" width="2.85546875" bestFit="1" customWidth="1"/>
    <col min="1822" max="1822" width="4" bestFit="1" customWidth="1"/>
    <col min="1823" max="1823" width="3.140625" bestFit="1" customWidth="1"/>
    <col min="1824" max="1824" width="2.85546875" bestFit="1" customWidth="1"/>
    <col min="1825" max="1825" width="3.7109375" bestFit="1" customWidth="1"/>
    <col min="1826" max="1826" width="3.140625" bestFit="1" customWidth="1"/>
    <col min="1827" max="1827" width="2.85546875" bestFit="1" customWidth="1"/>
    <col min="1828" max="1828" width="4" bestFit="1" customWidth="1"/>
    <col min="1829" max="1829" width="3.140625" bestFit="1" customWidth="1"/>
    <col min="1830" max="1830" width="2.85546875" bestFit="1" customWidth="1"/>
    <col min="1831" max="1831" width="7.5703125" bestFit="1" customWidth="1"/>
    <col min="1832" max="1832" width="7" bestFit="1" customWidth="1"/>
    <col min="2045" max="2045" width="41.7109375" customWidth="1"/>
    <col min="2046" max="2046" width="13.5703125" bestFit="1" customWidth="1"/>
    <col min="2047" max="2047" width="16" bestFit="1" customWidth="1"/>
    <col min="2048" max="2048" width="6.28515625" customWidth="1"/>
    <col min="2049" max="2049" width="4.5703125" customWidth="1"/>
    <col min="2050" max="2050" width="4.85546875" customWidth="1"/>
    <col min="2051" max="2051" width="5" customWidth="1"/>
    <col min="2052" max="2052" width="3.140625" bestFit="1" customWidth="1"/>
    <col min="2053" max="2053" width="2.85546875" bestFit="1" customWidth="1"/>
    <col min="2054" max="2054" width="4" bestFit="1" customWidth="1"/>
    <col min="2055" max="2055" width="3.140625" bestFit="1" customWidth="1"/>
    <col min="2056" max="2056" width="2.85546875" bestFit="1" customWidth="1"/>
    <col min="2057" max="2057" width="3.7109375" customWidth="1"/>
    <col min="2058" max="2058" width="3.140625" bestFit="1" customWidth="1"/>
    <col min="2059" max="2059" width="2.85546875" bestFit="1" customWidth="1"/>
    <col min="2060" max="2060" width="4" bestFit="1" customWidth="1"/>
    <col min="2061" max="2061" width="3.140625" bestFit="1" customWidth="1"/>
    <col min="2062" max="2062" width="2.85546875" bestFit="1" customWidth="1"/>
    <col min="2063" max="2063" width="4" bestFit="1" customWidth="1"/>
    <col min="2064" max="2064" width="3.7109375" customWidth="1"/>
    <col min="2065" max="2065" width="2.85546875" bestFit="1" customWidth="1"/>
    <col min="2066" max="2066" width="4" bestFit="1" customWidth="1"/>
    <col min="2067" max="2067" width="3.140625" bestFit="1" customWidth="1"/>
    <col min="2068" max="2068" width="2.85546875" bestFit="1" customWidth="1"/>
    <col min="2069" max="2069" width="4" bestFit="1" customWidth="1"/>
    <col min="2070" max="2070" width="3.140625" bestFit="1" customWidth="1"/>
    <col min="2071" max="2071" width="2.85546875" bestFit="1" customWidth="1"/>
    <col min="2072" max="2072" width="4" bestFit="1" customWidth="1"/>
    <col min="2073" max="2073" width="3.140625" bestFit="1" customWidth="1"/>
    <col min="2074" max="2074" width="2.85546875" bestFit="1" customWidth="1"/>
    <col min="2075" max="2075" width="4" bestFit="1" customWidth="1"/>
    <col min="2076" max="2076" width="3.140625" bestFit="1" customWidth="1"/>
    <col min="2077" max="2077" width="2.85546875" bestFit="1" customWidth="1"/>
    <col min="2078" max="2078" width="4" bestFit="1" customWidth="1"/>
    <col min="2079" max="2079" width="3.140625" bestFit="1" customWidth="1"/>
    <col min="2080" max="2080" width="2.85546875" bestFit="1" customWidth="1"/>
    <col min="2081" max="2081" width="3.7109375" bestFit="1" customWidth="1"/>
    <col min="2082" max="2082" width="3.140625" bestFit="1" customWidth="1"/>
    <col min="2083" max="2083" width="2.85546875" bestFit="1" customWidth="1"/>
    <col min="2084" max="2084" width="4" bestFit="1" customWidth="1"/>
    <col min="2085" max="2085" width="3.140625" bestFit="1" customWidth="1"/>
    <col min="2086" max="2086" width="2.85546875" bestFit="1" customWidth="1"/>
    <col min="2087" max="2087" width="7.5703125" bestFit="1" customWidth="1"/>
    <col min="2088" max="2088" width="7" bestFit="1" customWidth="1"/>
    <col min="2301" max="2301" width="41.7109375" customWidth="1"/>
    <col min="2302" max="2302" width="13.5703125" bestFit="1" customWidth="1"/>
    <col min="2303" max="2303" width="16" bestFit="1" customWidth="1"/>
    <col min="2304" max="2304" width="6.28515625" customWidth="1"/>
    <col min="2305" max="2305" width="4.5703125" customWidth="1"/>
    <col min="2306" max="2306" width="4.85546875" customWidth="1"/>
    <col min="2307" max="2307" width="5" customWidth="1"/>
    <col min="2308" max="2308" width="3.140625" bestFit="1" customWidth="1"/>
    <col min="2309" max="2309" width="2.85546875" bestFit="1" customWidth="1"/>
    <col min="2310" max="2310" width="4" bestFit="1" customWidth="1"/>
    <col min="2311" max="2311" width="3.140625" bestFit="1" customWidth="1"/>
    <col min="2312" max="2312" width="2.85546875" bestFit="1" customWidth="1"/>
    <col min="2313" max="2313" width="3.7109375" customWidth="1"/>
    <col min="2314" max="2314" width="3.140625" bestFit="1" customWidth="1"/>
    <col min="2315" max="2315" width="2.85546875" bestFit="1" customWidth="1"/>
    <col min="2316" max="2316" width="4" bestFit="1" customWidth="1"/>
    <col min="2317" max="2317" width="3.140625" bestFit="1" customWidth="1"/>
    <col min="2318" max="2318" width="2.85546875" bestFit="1" customWidth="1"/>
    <col min="2319" max="2319" width="4" bestFit="1" customWidth="1"/>
    <col min="2320" max="2320" width="3.7109375" customWidth="1"/>
    <col min="2321" max="2321" width="2.85546875" bestFit="1" customWidth="1"/>
    <col min="2322" max="2322" width="4" bestFit="1" customWidth="1"/>
    <col min="2323" max="2323" width="3.140625" bestFit="1" customWidth="1"/>
    <col min="2324" max="2324" width="2.85546875" bestFit="1" customWidth="1"/>
    <col min="2325" max="2325" width="4" bestFit="1" customWidth="1"/>
    <col min="2326" max="2326" width="3.140625" bestFit="1" customWidth="1"/>
    <col min="2327" max="2327" width="2.85546875" bestFit="1" customWidth="1"/>
    <col min="2328" max="2328" width="4" bestFit="1" customWidth="1"/>
    <col min="2329" max="2329" width="3.140625" bestFit="1" customWidth="1"/>
    <col min="2330" max="2330" width="2.85546875" bestFit="1" customWidth="1"/>
    <col min="2331" max="2331" width="4" bestFit="1" customWidth="1"/>
    <col min="2332" max="2332" width="3.140625" bestFit="1" customWidth="1"/>
    <col min="2333" max="2333" width="2.85546875" bestFit="1" customWidth="1"/>
    <col min="2334" max="2334" width="4" bestFit="1" customWidth="1"/>
    <col min="2335" max="2335" width="3.140625" bestFit="1" customWidth="1"/>
    <col min="2336" max="2336" width="2.85546875" bestFit="1" customWidth="1"/>
    <col min="2337" max="2337" width="3.7109375" bestFit="1" customWidth="1"/>
    <col min="2338" max="2338" width="3.140625" bestFit="1" customWidth="1"/>
    <col min="2339" max="2339" width="2.85546875" bestFit="1" customWidth="1"/>
    <col min="2340" max="2340" width="4" bestFit="1" customWidth="1"/>
    <col min="2341" max="2341" width="3.140625" bestFit="1" customWidth="1"/>
    <col min="2342" max="2342" width="2.85546875" bestFit="1" customWidth="1"/>
    <col min="2343" max="2343" width="7.5703125" bestFit="1" customWidth="1"/>
    <col min="2344" max="2344" width="7" bestFit="1" customWidth="1"/>
    <col min="2557" max="2557" width="41.7109375" customWidth="1"/>
    <col min="2558" max="2558" width="13.5703125" bestFit="1" customWidth="1"/>
    <col min="2559" max="2559" width="16" bestFit="1" customWidth="1"/>
    <col min="2560" max="2560" width="6.28515625" customWidth="1"/>
    <col min="2561" max="2561" width="4.5703125" customWidth="1"/>
    <col min="2562" max="2562" width="4.85546875" customWidth="1"/>
    <col min="2563" max="2563" width="5" customWidth="1"/>
    <col min="2564" max="2564" width="3.140625" bestFit="1" customWidth="1"/>
    <col min="2565" max="2565" width="2.85546875" bestFit="1" customWidth="1"/>
    <col min="2566" max="2566" width="4" bestFit="1" customWidth="1"/>
    <col min="2567" max="2567" width="3.140625" bestFit="1" customWidth="1"/>
    <col min="2568" max="2568" width="2.85546875" bestFit="1" customWidth="1"/>
    <col min="2569" max="2569" width="3.7109375" customWidth="1"/>
    <col min="2570" max="2570" width="3.140625" bestFit="1" customWidth="1"/>
    <col min="2571" max="2571" width="2.85546875" bestFit="1" customWidth="1"/>
    <col min="2572" max="2572" width="4" bestFit="1" customWidth="1"/>
    <col min="2573" max="2573" width="3.140625" bestFit="1" customWidth="1"/>
    <col min="2574" max="2574" width="2.85546875" bestFit="1" customWidth="1"/>
    <col min="2575" max="2575" width="4" bestFit="1" customWidth="1"/>
    <col min="2576" max="2576" width="3.7109375" customWidth="1"/>
    <col min="2577" max="2577" width="2.85546875" bestFit="1" customWidth="1"/>
    <col min="2578" max="2578" width="4" bestFit="1" customWidth="1"/>
    <col min="2579" max="2579" width="3.140625" bestFit="1" customWidth="1"/>
    <col min="2580" max="2580" width="2.85546875" bestFit="1" customWidth="1"/>
    <col min="2581" max="2581" width="4" bestFit="1" customWidth="1"/>
    <col min="2582" max="2582" width="3.140625" bestFit="1" customWidth="1"/>
    <col min="2583" max="2583" width="2.85546875" bestFit="1" customWidth="1"/>
    <col min="2584" max="2584" width="4" bestFit="1" customWidth="1"/>
    <col min="2585" max="2585" width="3.140625" bestFit="1" customWidth="1"/>
    <col min="2586" max="2586" width="2.85546875" bestFit="1" customWidth="1"/>
    <col min="2587" max="2587" width="4" bestFit="1" customWidth="1"/>
    <col min="2588" max="2588" width="3.140625" bestFit="1" customWidth="1"/>
    <col min="2589" max="2589" width="2.85546875" bestFit="1" customWidth="1"/>
    <col min="2590" max="2590" width="4" bestFit="1" customWidth="1"/>
    <col min="2591" max="2591" width="3.140625" bestFit="1" customWidth="1"/>
    <col min="2592" max="2592" width="2.85546875" bestFit="1" customWidth="1"/>
    <col min="2593" max="2593" width="3.7109375" bestFit="1" customWidth="1"/>
    <col min="2594" max="2594" width="3.140625" bestFit="1" customWidth="1"/>
    <col min="2595" max="2595" width="2.85546875" bestFit="1" customWidth="1"/>
    <col min="2596" max="2596" width="4" bestFit="1" customWidth="1"/>
    <col min="2597" max="2597" width="3.140625" bestFit="1" customWidth="1"/>
    <col min="2598" max="2598" width="2.85546875" bestFit="1" customWidth="1"/>
    <col min="2599" max="2599" width="7.5703125" bestFit="1" customWidth="1"/>
    <col min="2600" max="2600" width="7" bestFit="1" customWidth="1"/>
    <col min="2813" max="2813" width="41.7109375" customWidth="1"/>
    <col min="2814" max="2814" width="13.5703125" bestFit="1" customWidth="1"/>
    <col min="2815" max="2815" width="16" bestFit="1" customWidth="1"/>
    <col min="2816" max="2816" width="6.28515625" customWidth="1"/>
    <col min="2817" max="2817" width="4.5703125" customWidth="1"/>
    <col min="2818" max="2818" width="4.85546875" customWidth="1"/>
    <col min="2819" max="2819" width="5" customWidth="1"/>
    <col min="2820" max="2820" width="3.140625" bestFit="1" customWidth="1"/>
    <col min="2821" max="2821" width="2.85546875" bestFit="1" customWidth="1"/>
    <col min="2822" max="2822" width="4" bestFit="1" customWidth="1"/>
    <col min="2823" max="2823" width="3.140625" bestFit="1" customWidth="1"/>
    <col min="2824" max="2824" width="2.85546875" bestFit="1" customWidth="1"/>
    <col min="2825" max="2825" width="3.7109375" customWidth="1"/>
    <col min="2826" max="2826" width="3.140625" bestFit="1" customWidth="1"/>
    <col min="2827" max="2827" width="2.85546875" bestFit="1" customWidth="1"/>
    <col min="2828" max="2828" width="4" bestFit="1" customWidth="1"/>
    <col min="2829" max="2829" width="3.140625" bestFit="1" customWidth="1"/>
    <col min="2830" max="2830" width="2.85546875" bestFit="1" customWidth="1"/>
    <col min="2831" max="2831" width="4" bestFit="1" customWidth="1"/>
    <col min="2832" max="2832" width="3.7109375" customWidth="1"/>
    <col min="2833" max="2833" width="2.85546875" bestFit="1" customWidth="1"/>
    <col min="2834" max="2834" width="4" bestFit="1" customWidth="1"/>
    <col min="2835" max="2835" width="3.140625" bestFit="1" customWidth="1"/>
    <col min="2836" max="2836" width="2.85546875" bestFit="1" customWidth="1"/>
    <col min="2837" max="2837" width="4" bestFit="1" customWidth="1"/>
    <col min="2838" max="2838" width="3.140625" bestFit="1" customWidth="1"/>
    <col min="2839" max="2839" width="2.85546875" bestFit="1" customWidth="1"/>
    <col min="2840" max="2840" width="4" bestFit="1" customWidth="1"/>
    <col min="2841" max="2841" width="3.140625" bestFit="1" customWidth="1"/>
    <col min="2842" max="2842" width="2.85546875" bestFit="1" customWidth="1"/>
    <col min="2843" max="2843" width="4" bestFit="1" customWidth="1"/>
    <col min="2844" max="2844" width="3.140625" bestFit="1" customWidth="1"/>
    <col min="2845" max="2845" width="2.85546875" bestFit="1" customWidth="1"/>
    <col min="2846" max="2846" width="4" bestFit="1" customWidth="1"/>
    <col min="2847" max="2847" width="3.140625" bestFit="1" customWidth="1"/>
    <col min="2848" max="2848" width="2.85546875" bestFit="1" customWidth="1"/>
    <col min="2849" max="2849" width="3.7109375" bestFit="1" customWidth="1"/>
    <col min="2850" max="2850" width="3.140625" bestFit="1" customWidth="1"/>
    <col min="2851" max="2851" width="2.85546875" bestFit="1" customWidth="1"/>
    <col min="2852" max="2852" width="4" bestFit="1" customWidth="1"/>
    <col min="2853" max="2853" width="3.140625" bestFit="1" customWidth="1"/>
    <col min="2854" max="2854" width="2.85546875" bestFit="1" customWidth="1"/>
    <col min="2855" max="2855" width="7.5703125" bestFit="1" customWidth="1"/>
    <col min="2856" max="2856" width="7" bestFit="1" customWidth="1"/>
    <col min="3069" max="3069" width="41.7109375" customWidth="1"/>
    <col min="3070" max="3070" width="13.5703125" bestFit="1" customWidth="1"/>
    <col min="3071" max="3071" width="16" bestFit="1" customWidth="1"/>
    <col min="3072" max="3072" width="6.28515625" customWidth="1"/>
    <col min="3073" max="3073" width="4.5703125" customWidth="1"/>
    <col min="3074" max="3074" width="4.85546875" customWidth="1"/>
    <col min="3075" max="3075" width="5" customWidth="1"/>
    <col min="3076" max="3076" width="3.140625" bestFit="1" customWidth="1"/>
    <col min="3077" max="3077" width="2.85546875" bestFit="1" customWidth="1"/>
    <col min="3078" max="3078" width="4" bestFit="1" customWidth="1"/>
    <col min="3079" max="3079" width="3.140625" bestFit="1" customWidth="1"/>
    <col min="3080" max="3080" width="2.85546875" bestFit="1" customWidth="1"/>
    <col min="3081" max="3081" width="3.7109375" customWidth="1"/>
    <col min="3082" max="3082" width="3.140625" bestFit="1" customWidth="1"/>
    <col min="3083" max="3083" width="2.85546875" bestFit="1" customWidth="1"/>
    <col min="3084" max="3084" width="4" bestFit="1" customWidth="1"/>
    <col min="3085" max="3085" width="3.140625" bestFit="1" customWidth="1"/>
    <col min="3086" max="3086" width="2.85546875" bestFit="1" customWidth="1"/>
    <col min="3087" max="3087" width="4" bestFit="1" customWidth="1"/>
    <col min="3088" max="3088" width="3.7109375" customWidth="1"/>
    <col min="3089" max="3089" width="2.85546875" bestFit="1" customWidth="1"/>
    <col min="3090" max="3090" width="4" bestFit="1" customWidth="1"/>
    <col min="3091" max="3091" width="3.140625" bestFit="1" customWidth="1"/>
    <col min="3092" max="3092" width="2.85546875" bestFit="1" customWidth="1"/>
    <col min="3093" max="3093" width="4" bestFit="1" customWidth="1"/>
    <col min="3094" max="3094" width="3.140625" bestFit="1" customWidth="1"/>
    <col min="3095" max="3095" width="2.85546875" bestFit="1" customWidth="1"/>
    <col min="3096" max="3096" width="4" bestFit="1" customWidth="1"/>
    <col min="3097" max="3097" width="3.140625" bestFit="1" customWidth="1"/>
    <col min="3098" max="3098" width="2.85546875" bestFit="1" customWidth="1"/>
    <col min="3099" max="3099" width="4" bestFit="1" customWidth="1"/>
    <col min="3100" max="3100" width="3.140625" bestFit="1" customWidth="1"/>
    <col min="3101" max="3101" width="2.85546875" bestFit="1" customWidth="1"/>
    <col min="3102" max="3102" width="4" bestFit="1" customWidth="1"/>
    <col min="3103" max="3103" width="3.140625" bestFit="1" customWidth="1"/>
    <col min="3104" max="3104" width="2.85546875" bestFit="1" customWidth="1"/>
    <col min="3105" max="3105" width="3.7109375" bestFit="1" customWidth="1"/>
    <col min="3106" max="3106" width="3.140625" bestFit="1" customWidth="1"/>
    <col min="3107" max="3107" width="2.85546875" bestFit="1" customWidth="1"/>
    <col min="3108" max="3108" width="4" bestFit="1" customWidth="1"/>
    <col min="3109" max="3109" width="3.140625" bestFit="1" customWidth="1"/>
    <col min="3110" max="3110" width="2.85546875" bestFit="1" customWidth="1"/>
    <col min="3111" max="3111" width="7.5703125" bestFit="1" customWidth="1"/>
    <col min="3112" max="3112" width="7" bestFit="1" customWidth="1"/>
    <col min="3325" max="3325" width="41.7109375" customWidth="1"/>
    <col min="3326" max="3326" width="13.5703125" bestFit="1" customWidth="1"/>
    <col min="3327" max="3327" width="16" bestFit="1" customWidth="1"/>
    <col min="3328" max="3328" width="6.28515625" customWidth="1"/>
    <col min="3329" max="3329" width="4.5703125" customWidth="1"/>
    <col min="3330" max="3330" width="4.85546875" customWidth="1"/>
    <col min="3331" max="3331" width="5" customWidth="1"/>
    <col min="3332" max="3332" width="3.140625" bestFit="1" customWidth="1"/>
    <col min="3333" max="3333" width="2.85546875" bestFit="1" customWidth="1"/>
    <col min="3334" max="3334" width="4" bestFit="1" customWidth="1"/>
    <col min="3335" max="3335" width="3.140625" bestFit="1" customWidth="1"/>
    <col min="3336" max="3336" width="2.85546875" bestFit="1" customWidth="1"/>
    <col min="3337" max="3337" width="3.7109375" customWidth="1"/>
    <col min="3338" max="3338" width="3.140625" bestFit="1" customWidth="1"/>
    <col min="3339" max="3339" width="2.85546875" bestFit="1" customWidth="1"/>
    <col min="3340" max="3340" width="4" bestFit="1" customWidth="1"/>
    <col min="3341" max="3341" width="3.140625" bestFit="1" customWidth="1"/>
    <col min="3342" max="3342" width="2.85546875" bestFit="1" customWidth="1"/>
    <col min="3343" max="3343" width="4" bestFit="1" customWidth="1"/>
    <col min="3344" max="3344" width="3.7109375" customWidth="1"/>
    <col min="3345" max="3345" width="2.85546875" bestFit="1" customWidth="1"/>
    <col min="3346" max="3346" width="4" bestFit="1" customWidth="1"/>
    <col min="3347" max="3347" width="3.140625" bestFit="1" customWidth="1"/>
    <col min="3348" max="3348" width="2.85546875" bestFit="1" customWidth="1"/>
    <col min="3349" max="3349" width="4" bestFit="1" customWidth="1"/>
    <col min="3350" max="3350" width="3.140625" bestFit="1" customWidth="1"/>
    <col min="3351" max="3351" width="2.85546875" bestFit="1" customWidth="1"/>
    <col min="3352" max="3352" width="4" bestFit="1" customWidth="1"/>
    <col min="3353" max="3353" width="3.140625" bestFit="1" customWidth="1"/>
    <col min="3354" max="3354" width="2.85546875" bestFit="1" customWidth="1"/>
    <col min="3355" max="3355" width="4" bestFit="1" customWidth="1"/>
    <col min="3356" max="3356" width="3.140625" bestFit="1" customWidth="1"/>
    <col min="3357" max="3357" width="2.85546875" bestFit="1" customWidth="1"/>
    <col min="3358" max="3358" width="4" bestFit="1" customWidth="1"/>
    <col min="3359" max="3359" width="3.140625" bestFit="1" customWidth="1"/>
    <col min="3360" max="3360" width="2.85546875" bestFit="1" customWidth="1"/>
    <col min="3361" max="3361" width="3.7109375" bestFit="1" customWidth="1"/>
    <col min="3362" max="3362" width="3.140625" bestFit="1" customWidth="1"/>
    <col min="3363" max="3363" width="2.85546875" bestFit="1" customWidth="1"/>
    <col min="3364" max="3364" width="4" bestFit="1" customWidth="1"/>
    <col min="3365" max="3365" width="3.140625" bestFit="1" customWidth="1"/>
    <col min="3366" max="3366" width="2.85546875" bestFit="1" customWidth="1"/>
    <col min="3367" max="3367" width="7.5703125" bestFit="1" customWidth="1"/>
    <col min="3368" max="3368" width="7" bestFit="1" customWidth="1"/>
    <col min="3581" max="3581" width="41.7109375" customWidth="1"/>
    <col min="3582" max="3582" width="13.5703125" bestFit="1" customWidth="1"/>
    <col min="3583" max="3583" width="16" bestFit="1" customWidth="1"/>
    <col min="3584" max="3584" width="6.28515625" customWidth="1"/>
    <col min="3585" max="3585" width="4.5703125" customWidth="1"/>
    <col min="3586" max="3586" width="4.85546875" customWidth="1"/>
    <col min="3587" max="3587" width="5" customWidth="1"/>
    <col min="3588" max="3588" width="3.140625" bestFit="1" customWidth="1"/>
    <col min="3589" max="3589" width="2.85546875" bestFit="1" customWidth="1"/>
    <col min="3590" max="3590" width="4" bestFit="1" customWidth="1"/>
    <col min="3591" max="3591" width="3.140625" bestFit="1" customWidth="1"/>
    <col min="3592" max="3592" width="2.85546875" bestFit="1" customWidth="1"/>
    <col min="3593" max="3593" width="3.7109375" customWidth="1"/>
    <col min="3594" max="3594" width="3.140625" bestFit="1" customWidth="1"/>
    <col min="3595" max="3595" width="2.85546875" bestFit="1" customWidth="1"/>
    <col min="3596" max="3596" width="4" bestFit="1" customWidth="1"/>
    <col min="3597" max="3597" width="3.140625" bestFit="1" customWidth="1"/>
    <col min="3598" max="3598" width="2.85546875" bestFit="1" customWidth="1"/>
    <col min="3599" max="3599" width="4" bestFit="1" customWidth="1"/>
    <col min="3600" max="3600" width="3.7109375" customWidth="1"/>
    <col min="3601" max="3601" width="2.85546875" bestFit="1" customWidth="1"/>
    <col min="3602" max="3602" width="4" bestFit="1" customWidth="1"/>
    <col min="3603" max="3603" width="3.140625" bestFit="1" customWidth="1"/>
    <col min="3604" max="3604" width="2.85546875" bestFit="1" customWidth="1"/>
    <col min="3605" max="3605" width="4" bestFit="1" customWidth="1"/>
    <col min="3606" max="3606" width="3.140625" bestFit="1" customWidth="1"/>
    <col min="3607" max="3607" width="2.85546875" bestFit="1" customWidth="1"/>
    <col min="3608" max="3608" width="4" bestFit="1" customWidth="1"/>
    <col min="3609" max="3609" width="3.140625" bestFit="1" customWidth="1"/>
    <col min="3610" max="3610" width="2.85546875" bestFit="1" customWidth="1"/>
    <col min="3611" max="3611" width="4" bestFit="1" customWidth="1"/>
    <col min="3612" max="3612" width="3.140625" bestFit="1" customWidth="1"/>
    <col min="3613" max="3613" width="2.85546875" bestFit="1" customWidth="1"/>
    <col min="3614" max="3614" width="4" bestFit="1" customWidth="1"/>
    <col min="3615" max="3615" width="3.140625" bestFit="1" customWidth="1"/>
    <col min="3616" max="3616" width="2.85546875" bestFit="1" customWidth="1"/>
    <col min="3617" max="3617" width="3.7109375" bestFit="1" customWidth="1"/>
    <col min="3618" max="3618" width="3.140625" bestFit="1" customWidth="1"/>
    <col min="3619" max="3619" width="2.85546875" bestFit="1" customWidth="1"/>
    <col min="3620" max="3620" width="4" bestFit="1" customWidth="1"/>
    <col min="3621" max="3621" width="3.140625" bestFit="1" customWidth="1"/>
    <col min="3622" max="3622" width="2.85546875" bestFit="1" customWidth="1"/>
    <col min="3623" max="3623" width="7.5703125" bestFit="1" customWidth="1"/>
    <col min="3624" max="3624" width="7" bestFit="1" customWidth="1"/>
    <col min="3837" max="3837" width="41.7109375" customWidth="1"/>
    <col min="3838" max="3838" width="13.5703125" bestFit="1" customWidth="1"/>
    <col min="3839" max="3839" width="16" bestFit="1" customWidth="1"/>
    <col min="3840" max="3840" width="6.28515625" customWidth="1"/>
    <col min="3841" max="3841" width="4.5703125" customWidth="1"/>
    <col min="3842" max="3842" width="4.85546875" customWidth="1"/>
    <col min="3843" max="3843" width="5" customWidth="1"/>
    <col min="3844" max="3844" width="3.140625" bestFit="1" customWidth="1"/>
    <col min="3845" max="3845" width="2.85546875" bestFit="1" customWidth="1"/>
    <col min="3846" max="3846" width="4" bestFit="1" customWidth="1"/>
    <col min="3847" max="3847" width="3.140625" bestFit="1" customWidth="1"/>
    <col min="3848" max="3848" width="2.85546875" bestFit="1" customWidth="1"/>
    <col min="3849" max="3849" width="3.7109375" customWidth="1"/>
    <col min="3850" max="3850" width="3.140625" bestFit="1" customWidth="1"/>
    <col min="3851" max="3851" width="2.85546875" bestFit="1" customWidth="1"/>
    <col min="3852" max="3852" width="4" bestFit="1" customWidth="1"/>
    <col min="3853" max="3853" width="3.140625" bestFit="1" customWidth="1"/>
    <col min="3854" max="3854" width="2.85546875" bestFit="1" customWidth="1"/>
    <col min="3855" max="3855" width="4" bestFit="1" customWidth="1"/>
    <col min="3856" max="3856" width="3.7109375" customWidth="1"/>
    <col min="3857" max="3857" width="2.85546875" bestFit="1" customWidth="1"/>
    <col min="3858" max="3858" width="4" bestFit="1" customWidth="1"/>
    <col min="3859" max="3859" width="3.140625" bestFit="1" customWidth="1"/>
    <col min="3860" max="3860" width="2.85546875" bestFit="1" customWidth="1"/>
    <col min="3861" max="3861" width="4" bestFit="1" customWidth="1"/>
    <col min="3862" max="3862" width="3.140625" bestFit="1" customWidth="1"/>
    <col min="3863" max="3863" width="2.85546875" bestFit="1" customWidth="1"/>
    <col min="3864" max="3864" width="4" bestFit="1" customWidth="1"/>
    <col min="3865" max="3865" width="3.140625" bestFit="1" customWidth="1"/>
    <col min="3866" max="3866" width="2.85546875" bestFit="1" customWidth="1"/>
    <col min="3867" max="3867" width="4" bestFit="1" customWidth="1"/>
    <col min="3868" max="3868" width="3.140625" bestFit="1" customWidth="1"/>
    <col min="3869" max="3869" width="2.85546875" bestFit="1" customWidth="1"/>
    <col min="3870" max="3870" width="4" bestFit="1" customWidth="1"/>
    <col min="3871" max="3871" width="3.140625" bestFit="1" customWidth="1"/>
    <col min="3872" max="3872" width="2.85546875" bestFit="1" customWidth="1"/>
    <col min="3873" max="3873" width="3.7109375" bestFit="1" customWidth="1"/>
    <col min="3874" max="3874" width="3.140625" bestFit="1" customWidth="1"/>
    <col min="3875" max="3875" width="2.85546875" bestFit="1" customWidth="1"/>
    <col min="3876" max="3876" width="4" bestFit="1" customWidth="1"/>
    <col min="3877" max="3877" width="3.140625" bestFit="1" customWidth="1"/>
    <col min="3878" max="3878" width="2.85546875" bestFit="1" customWidth="1"/>
    <col min="3879" max="3879" width="7.5703125" bestFit="1" customWidth="1"/>
    <col min="3880" max="3880" width="7" bestFit="1" customWidth="1"/>
    <col min="4093" max="4093" width="41.7109375" customWidth="1"/>
    <col min="4094" max="4094" width="13.5703125" bestFit="1" customWidth="1"/>
    <col min="4095" max="4095" width="16" bestFit="1" customWidth="1"/>
    <col min="4096" max="4096" width="6.28515625" customWidth="1"/>
    <col min="4097" max="4097" width="4.5703125" customWidth="1"/>
    <col min="4098" max="4098" width="4.85546875" customWidth="1"/>
    <col min="4099" max="4099" width="5" customWidth="1"/>
    <col min="4100" max="4100" width="3.140625" bestFit="1" customWidth="1"/>
    <col min="4101" max="4101" width="2.85546875" bestFit="1" customWidth="1"/>
    <col min="4102" max="4102" width="4" bestFit="1" customWidth="1"/>
    <col min="4103" max="4103" width="3.140625" bestFit="1" customWidth="1"/>
    <col min="4104" max="4104" width="2.85546875" bestFit="1" customWidth="1"/>
    <col min="4105" max="4105" width="3.7109375" customWidth="1"/>
    <col min="4106" max="4106" width="3.140625" bestFit="1" customWidth="1"/>
    <col min="4107" max="4107" width="2.85546875" bestFit="1" customWidth="1"/>
    <col min="4108" max="4108" width="4" bestFit="1" customWidth="1"/>
    <col min="4109" max="4109" width="3.140625" bestFit="1" customWidth="1"/>
    <col min="4110" max="4110" width="2.85546875" bestFit="1" customWidth="1"/>
    <col min="4111" max="4111" width="4" bestFit="1" customWidth="1"/>
    <col min="4112" max="4112" width="3.7109375" customWidth="1"/>
    <col min="4113" max="4113" width="2.85546875" bestFit="1" customWidth="1"/>
    <col min="4114" max="4114" width="4" bestFit="1" customWidth="1"/>
    <col min="4115" max="4115" width="3.140625" bestFit="1" customWidth="1"/>
    <col min="4116" max="4116" width="2.85546875" bestFit="1" customWidth="1"/>
    <col min="4117" max="4117" width="4" bestFit="1" customWidth="1"/>
    <col min="4118" max="4118" width="3.140625" bestFit="1" customWidth="1"/>
    <col min="4119" max="4119" width="2.85546875" bestFit="1" customWidth="1"/>
    <col min="4120" max="4120" width="4" bestFit="1" customWidth="1"/>
    <col min="4121" max="4121" width="3.140625" bestFit="1" customWidth="1"/>
    <col min="4122" max="4122" width="2.85546875" bestFit="1" customWidth="1"/>
    <col min="4123" max="4123" width="4" bestFit="1" customWidth="1"/>
    <col min="4124" max="4124" width="3.140625" bestFit="1" customWidth="1"/>
    <col min="4125" max="4125" width="2.85546875" bestFit="1" customWidth="1"/>
    <col min="4126" max="4126" width="4" bestFit="1" customWidth="1"/>
    <col min="4127" max="4127" width="3.140625" bestFit="1" customWidth="1"/>
    <col min="4128" max="4128" width="2.85546875" bestFit="1" customWidth="1"/>
    <col min="4129" max="4129" width="3.7109375" bestFit="1" customWidth="1"/>
    <col min="4130" max="4130" width="3.140625" bestFit="1" customWidth="1"/>
    <col min="4131" max="4131" width="2.85546875" bestFit="1" customWidth="1"/>
    <col min="4132" max="4132" width="4" bestFit="1" customWidth="1"/>
    <col min="4133" max="4133" width="3.140625" bestFit="1" customWidth="1"/>
    <col min="4134" max="4134" width="2.85546875" bestFit="1" customWidth="1"/>
    <col min="4135" max="4135" width="7.5703125" bestFit="1" customWidth="1"/>
    <col min="4136" max="4136" width="7" bestFit="1" customWidth="1"/>
    <col min="4349" max="4349" width="41.7109375" customWidth="1"/>
    <col min="4350" max="4350" width="13.5703125" bestFit="1" customWidth="1"/>
    <col min="4351" max="4351" width="16" bestFit="1" customWidth="1"/>
    <col min="4352" max="4352" width="6.28515625" customWidth="1"/>
    <col min="4353" max="4353" width="4.5703125" customWidth="1"/>
    <col min="4354" max="4354" width="4.85546875" customWidth="1"/>
    <col min="4355" max="4355" width="5" customWidth="1"/>
    <col min="4356" max="4356" width="3.140625" bestFit="1" customWidth="1"/>
    <col min="4357" max="4357" width="2.85546875" bestFit="1" customWidth="1"/>
    <col min="4358" max="4358" width="4" bestFit="1" customWidth="1"/>
    <col min="4359" max="4359" width="3.140625" bestFit="1" customWidth="1"/>
    <col min="4360" max="4360" width="2.85546875" bestFit="1" customWidth="1"/>
    <col min="4361" max="4361" width="3.7109375" customWidth="1"/>
    <col min="4362" max="4362" width="3.140625" bestFit="1" customWidth="1"/>
    <col min="4363" max="4363" width="2.85546875" bestFit="1" customWidth="1"/>
    <col min="4364" max="4364" width="4" bestFit="1" customWidth="1"/>
    <col min="4365" max="4365" width="3.140625" bestFit="1" customWidth="1"/>
    <col min="4366" max="4366" width="2.85546875" bestFit="1" customWidth="1"/>
    <col min="4367" max="4367" width="4" bestFit="1" customWidth="1"/>
    <col min="4368" max="4368" width="3.7109375" customWidth="1"/>
    <col min="4369" max="4369" width="2.85546875" bestFit="1" customWidth="1"/>
    <col min="4370" max="4370" width="4" bestFit="1" customWidth="1"/>
    <col min="4371" max="4371" width="3.140625" bestFit="1" customWidth="1"/>
    <col min="4372" max="4372" width="2.85546875" bestFit="1" customWidth="1"/>
    <col min="4373" max="4373" width="4" bestFit="1" customWidth="1"/>
    <col min="4374" max="4374" width="3.140625" bestFit="1" customWidth="1"/>
    <col min="4375" max="4375" width="2.85546875" bestFit="1" customWidth="1"/>
    <col min="4376" max="4376" width="4" bestFit="1" customWidth="1"/>
    <col min="4377" max="4377" width="3.140625" bestFit="1" customWidth="1"/>
    <col min="4378" max="4378" width="2.85546875" bestFit="1" customWidth="1"/>
    <col min="4379" max="4379" width="4" bestFit="1" customWidth="1"/>
    <col min="4380" max="4380" width="3.140625" bestFit="1" customWidth="1"/>
    <col min="4381" max="4381" width="2.85546875" bestFit="1" customWidth="1"/>
    <col min="4382" max="4382" width="4" bestFit="1" customWidth="1"/>
    <col min="4383" max="4383" width="3.140625" bestFit="1" customWidth="1"/>
    <col min="4384" max="4384" width="2.85546875" bestFit="1" customWidth="1"/>
    <col min="4385" max="4385" width="3.7109375" bestFit="1" customWidth="1"/>
    <col min="4386" max="4386" width="3.140625" bestFit="1" customWidth="1"/>
    <col min="4387" max="4387" width="2.85546875" bestFit="1" customWidth="1"/>
    <col min="4388" max="4388" width="4" bestFit="1" customWidth="1"/>
    <col min="4389" max="4389" width="3.140625" bestFit="1" customWidth="1"/>
    <col min="4390" max="4390" width="2.85546875" bestFit="1" customWidth="1"/>
    <col min="4391" max="4391" width="7.5703125" bestFit="1" customWidth="1"/>
    <col min="4392" max="4392" width="7" bestFit="1" customWidth="1"/>
    <col min="4605" max="4605" width="41.7109375" customWidth="1"/>
    <col min="4606" max="4606" width="13.5703125" bestFit="1" customWidth="1"/>
    <col min="4607" max="4607" width="16" bestFit="1" customWidth="1"/>
    <col min="4608" max="4608" width="6.28515625" customWidth="1"/>
    <col min="4609" max="4609" width="4.5703125" customWidth="1"/>
    <col min="4610" max="4610" width="4.85546875" customWidth="1"/>
    <col min="4611" max="4611" width="5" customWidth="1"/>
    <col min="4612" max="4612" width="3.140625" bestFit="1" customWidth="1"/>
    <col min="4613" max="4613" width="2.85546875" bestFit="1" customWidth="1"/>
    <col min="4614" max="4614" width="4" bestFit="1" customWidth="1"/>
    <col min="4615" max="4615" width="3.140625" bestFit="1" customWidth="1"/>
    <col min="4616" max="4616" width="2.85546875" bestFit="1" customWidth="1"/>
    <col min="4617" max="4617" width="3.7109375" customWidth="1"/>
    <col min="4618" max="4618" width="3.140625" bestFit="1" customWidth="1"/>
    <col min="4619" max="4619" width="2.85546875" bestFit="1" customWidth="1"/>
    <col min="4620" max="4620" width="4" bestFit="1" customWidth="1"/>
    <col min="4621" max="4621" width="3.140625" bestFit="1" customWidth="1"/>
    <col min="4622" max="4622" width="2.85546875" bestFit="1" customWidth="1"/>
    <col min="4623" max="4623" width="4" bestFit="1" customWidth="1"/>
    <col min="4624" max="4624" width="3.7109375" customWidth="1"/>
    <col min="4625" max="4625" width="2.85546875" bestFit="1" customWidth="1"/>
    <col min="4626" max="4626" width="4" bestFit="1" customWidth="1"/>
    <col min="4627" max="4627" width="3.140625" bestFit="1" customWidth="1"/>
    <col min="4628" max="4628" width="2.85546875" bestFit="1" customWidth="1"/>
    <col min="4629" max="4629" width="4" bestFit="1" customWidth="1"/>
    <col min="4630" max="4630" width="3.140625" bestFit="1" customWidth="1"/>
    <col min="4631" max="4631" width="2.85546875" bestFit="1" customWidth="1"/>
    <col min="4632" max="4632" width="4" bestFit="1" customWidth="1"/>
    <col min="4633" max="4633" width="3.140625" bestFit="1" customWidth="1"/>
    <col min="4634" max="4634" width="2.85546875" bestFit="1" customWidth="1"/>
    <col min="4635" max="4635" width="4" bestFit="1" customWidth="1"/>
    <col min="4636" max="4636" width="3.140625" bestFit="1" customWidth="1"/>
    <col min="4637" max="4637" width="2.85546875" bestFit="1" customWidth="1"/>
    <col min="4638" max="4638" width="4" bestFit="1" customWidth="1"/>
    <col min="4639" max="4639" width="3.140625" bestFit="1" customWidth="1"/>
    <col min="4640" max="4640" width="2.85546875" bestFit="1" customWidth="1"/>
    <col min="4641" max="4641" width="3.7109375" bestFit="1" customWidth="1"/>
    <col min="4642" max="4642" width="3.140625" bestFit="1" customWidth="1"/>
    <col min="4643" max="4643" width="2.85546875" bestFit="1" customWidth="1"/>
    <col min="4644" max="4644" width="4" bestFit="1" customWidth="1"/>
    <col min="4645" max="4645" width="3.140625" bestFit="1" customWidth="1"/>
    <col min="4646" max="4646" width="2.85546875" bestFit="1" customWidth="1"/>
    <col min="4647" max="4647" width="7.5703125" bestFit="1" customWidth="1"/>
    <col min="4648" max="4648" width="7" bestFit="1" customWidth="1"/>
    <col min="4861" max="4861" width="41.7109375" customWidth="1"/>
    <col min="4862" max="4862" width="13.5703125" bestFit="1" customWidth="1"/>
    <col min="4863" max="4863" width="16" bestFit="1" customWidth="1"/>
    <col min="4864" max="4864" width="6.28515625" customWidth="1"/>
    <col min="4865" max="4865" width="4.5703125" customWidth="1"/>
    <col min="4866" max="4866" width="4.85546875" customWidth="1"/>
    <col min="4867" max="4867" width="5" customWidth="1"/>
    <col min="4868" max="4868" width="3.140625" bestFit="1" customWidth="1"/>
    <col min="4869" max="4869" width="2.85546875" bestFit="1" customWidth="1"/>
    <col min="4870" max="4870" width="4" bestFit="1" customWidth="1"/>
    <col min="4871" max="4871" width="3.140625" bestFit="1" customWidth="1"/>
    <col min="4872" max="4872" width="2.85546875" bestFit="1" customWidth="1"/>
    <col min="4873" max="4873" width="3.7109375" customWidth="1"/>
    <col min="4874" max="4874" width="3.140625" bestFit="1" customWidth="1"/>
    <col min="4875" max="4875" width="2.85546875" bestFit="1" customWidth="1"/>
    <col min="4876" max="4876" width="4" bestFit="1" customWidth="1"/>
    <col min="4877" max="4877" width="3.140625" bestFit="1" customWidth="1"/>
    <col min="4878" max="4878" width="2.85546875" bestFit="1" customWidth="1"/>
    <col min="4879" max="4879" width="4" bestFit="1" customWidth="1"/>
    <col min="4880" max="4880" width="3.7109375" customWidth="1"/>
    <col min="4881" max="4881" width="2.85546875" bestFit="1" customWidth="1"/>
    <col min="4882" max="4882" width="4" bestFit="1" customWidth="1"/>
    <col min="4883" max="4883" width="3.140625" bestFit="1" customWidth="1"/>
    <col min="4884" max="4884" width="2.85546875" bestFit="1" customWidth="1"/>
    <col min="4885" max="4885" width="4" bestFit="1" customWidth="1"/>
    <col min="4886" max="4886" width="3.140625" bestFit="1" customWidth="1"/>
    <col min="4887" max="4887" width="2.85546875" bestFit="1" customWidth="1"/>
    <col min="4888" max="4888" width="4" bestFit="1" customWidth="1"/>
    <col min="4889" max="4889" width="3.140625" bestFit="1" customWidth="1"/>
    <col min="4890" max="4890" width="2.85546875" bestFit="1" customWidth="1"/>
    <col min="4891" max="4891" width="4" bestFit="1" customWidth="1"/>
    <col min="4892" max="4892" width="3.140625" bestFit="1" customWidth="1"/>
    <col min="4893" max="4893" width="2.85546875" bestFit="1" customWidth="1"/>
    <col min="4894" max="4894" width="4" bestFit="1" customWidth="1"/>
    <col min="4895" max="4895" width="3.140625" bestFit="1" customWidth="1"/>
    <col min="4896" max="4896" width="2.85546875" bestFit="1" customWidth="1"/>
    <col min="4897" max="4897" width="3.7109375" bestFit="1" customWidth="1"/>
    <col min="4898" max="4898" width="3.140625" bestFit="1" customWidth="1"/>
    <col min="4899" max="4899" width="2.85546875" bestFit="1" customWidth="1"/>
    <col min="4900" max="4900" width="4" bestFit="1" customWidth="1"/>
    <col min="4901" max="4901" width="3.140625" bestFit="1" customWidth="1"/>
    <col min="4902" max="4902" width="2.85546875" bestFit="1" customWidth="1"/>
    <col min="4903" max="4903" width="7.5703125" bestFit="1" customWidth="1"/>
    <col min="4904" max="4904" width="7" bestFit="1" customWidth="1"/>
    <col min="5117" max="5117" width="41.7109375" customWidth="1"/>
    <col min="5118" max="5118" width="13.5703125" bestFit="1" customWidth="1"/>
    <col min="5119" max="5119" width="16" bestFit="1" customWidth="1"/>
    <col min="5120" max="5120" width="6.28515625" customWidth="1"/>
    <col min="5121" max="5121" width="4.5703125" customWidth="1"/>
    <col min="5122" max="5122" width="4.85546875" customWidth="1"/>
    <col min="5123" max="5123" width="5" customWidth="1"/>
    <col min="5124" max="5124" width="3.140625" bestFit="1" customWidth="1"/>
    <col min="5125" max="5125" width="2.85546875" bestFit="1" customWidth="1"/>
    <col min="5126" max="5126" width="4" bestFit="1" customWidth="1"/>
    <col min="5127" max="5127" width="3.140625" bestFit="1" customWidth="1"/>
    <col min="5128" max="5128" width="2.85546875" bestFit="1" customWidth="1"/>
    <col min="5129" max="5129" width="3.7109375" customWidth="1"/>
    <col min="5130" max="5130" width="3.140625" bestFit="1" customWidth="1"/>
    <col min="5131" max="5131" width="2.85546875" bestFit="1" customWidth="1"/>
    <col min="5132" max="5132" width="4" bestFit="1" customWidth="1"/>
    <col min="5133" max="5133" width="3.140625" bestFit="1" customWidth="1"/>
    <col min="5134" max="5134" width="2.85546875" bestFit="1" customWidth="1"/>
    <col min="5135" max="5135" width="4" bestFit="1" customWidth="1"/>
    <col min="5136" max="5136" width="3.7109375" customWidth="1"/>
    <col min="5137" max="5137" width="2.85546875" bestFit="1" customWidth="1"/>
    <col min="5138" max="5138" width="4" bestFit="1" customWidth="1"/>
    <col min="5139" max="5139" width="3.140625" bestFit="1" customWidth="1"/>
    <col min="5140" max="5140" width="2.85546875" bestFit="1" customWidth="1"/>
    <col min="5141" max="5141" width="4" bestFit="1" customWidth="1"/>
    <col min="5142" max="5142" width="3.140625" bestFit="1" customWidth="1"/>
    <col min="5143" max="5143" width="2.85546875" bestFit="1" customWidth="1"/>
    <col min="5144" max="5144" width="4" bestFit="1" customWidth="1"/>
    <col min="5145" max="5145" width="3.140625" bestFit="1" customWidth="1"/>
    <col min="5146" max="5146" width="2.85546875" bestFit="1" customWidth="1"/>
    <col min="5147" max="5147" width="4" bestFit="1" customWidth="1"/>
    <col min="5148" max="5148" width="3.140625" bestFit="1" customWidth="1"/>
    <col min="5149" max="5149" width="2.85546875" bestFit="1" customWidth="1"/>
    <col min="5150" max="5150" width="4" bestFit="1" customWidth="1"/>
    <col min="5151" max="5151" width="3.140625" bestFit="1" customWidth="1"/>
    <col min="5152" max="5152" width="2.85546875" bestFit="1" customWidth="1"/>
    <col min="5153" max="5153" width="3.7109375" bestFit="1" customWidth="1"/>
    <col min="5154" max="5154" width="3.140625" bestFit="1" customWidth="1"/>
    <col min="5155" max="5155" width="2.85546875" bestFit="1" customWidth="1"/>
    <col min="5156" max="5156" width="4" bestFit="1" customWidth="1"/>
    <col min="5157" max="5157" width="3.140625" bestFit="1" customWidth="1"/>
    <col min="5158" max="5158" width="2.85546875" bestFit="1" customWidth="1"/>
    <col min="5159" max="5159" width="7.5703125" bestFit="1" customWidth="1"/>
    <col min="5160" max="5160" width="7" bestFit="1" customWidth="1"/>
    <col min="5373" max="5373" width="41.7109375" customWidth="1"/>
    <col min="5374" max="5374" width="13.5703125" bestFit="1" customWidth="1"/>
    <col min="5375" max="5375" width="16" bestFit="1" customWidth="1"/>
    <col min="5376" max="5376" width="6.28515625" customWidth="1"/>
    <col min="5377" max="5377" width="4.5703125" customWidth="1"/>
    <col min="5378" max="5378" width="4.85546875" customWidth="1"/>
    <col min="5379" max="5379" width="5" customWidth="1"/>
    <col min="5380" max="5380" width="3.140625" bestFit="1" customWidth="1"/>
    <col min="5381" max="5381" width="2.85546875" bestFit="1" customWidth="1"/>
    <col min="5382" max="5382" width="4" bestFit="1" customWidth="1"/>
    <col min="5383" max="5383" width="3.140625" bestFit="1" customWidth="1"/>
    <col min="5384" max="5384" width="2.85546875" bestFit="1" customWidth="1"/>
    <col min="5385" max="5385" width="3.7109375" customWidth="1"/>
    <col min="5386" max="5386" width="3.140625" bestFit="1" customWidth="1"/>
    <col min="5387" max="5387" width="2.85546875" bestFit="1" customWidth="1"/>
    <col min="5388" max="5388" width="4" bestFit="1" customWidth="1"/>
    <col min="5389" max="5389" width="3.140625" bestFit="1" customWidth="1"/>
    <col min="5390" max="5390" width="2.85546875" bestFit="1" customWidth="1"/>
    <col min="5391" max="5391" width="4" bestFit="1" customWidth="1"/>
    <col min="5392" max="5392" width="3.7109375" customWidth="1"/>
    <col min="5393" max="5393" width="2.85546875" bestFit="1" customWidth="1"/>
    <col min="5394" max="5394" width="4" bestFit="1" customWidth="1"/>
    <col min="5395" max="5395" width="3.140625" bestFit="1" customWidth="1"/>
    <col min="5396" max="5396" width="2.85546875" bestFit="1" customWidth="1"/>
    <col min="5397" max="5397" width="4" bestFit="1" customWidth="1"/>
    <col min="5398" max="5398" width="3.140625" bestFit="1" customWidth="1"/>
    <col min="5399" max="5399" width="2.85546875" bestFit="1" customWidth="1"/>
    <col min="5400" max="5400" width="4" bestFit="1" customWidth="1"/>
    <col min="5401" max="5401" width="3.140625" bestFit="1" customWidth="1"/>
    <col min="5402" max="5402" width="2.85546875" bestFit="1" customWidth="1"/>
    <col min="5403" max="5403" width="4" bestFit="1" customWidth="1"/>
    <col min="5404" max="5404" width="3.140625" bestFit="1" customWidth="1"/>
    <col min="5405" max="5405" width="2.85546875" bestFit="1" customWidth="1"/>
    <col min="5406" max="5406" width="4" bestFit="1" customWidth="1"/>
    <col min="5407" max="5407" width="3.140625" bestFit="1" customWidth="1"/>
    <col min="5408" max="5408" width="2.85546875" bestFit="1" customWidth="1"/>
    <col min="5409" max="5409" width="3.7109375" bestFit="1" customWidth="1"/>
    <col min="5410" max="5410" width="3.140625" bestFit="1" customWidth="1"/>
    <col min="5411" max="5411" width="2.85546875" bestFit="1" customWidth="1"/>
    <col min="5412" max="5412" width="4" bestFit="1" customWidth="1"/>
    <col min="5413" max="5413" width="3.140625" bestFit="1" customWidth="1"/>
    <col min="5414" max="5414" width="2.85546875" bestFit="1" customWidth="1"/>
    <col min="5415" max="5415" width="7.5703125" bestFit="1" customWidth="1"/>
    <col min="5416" max="5416" width="7" bestFit="1" customWidth="1"/>
    <col min="5629" max="5629" width="41.7109375" customWidth="1"/>
    <col min="5630" max="5630" width="13.5703125" bestFit="1" customWidth="1"/>
    <col min="5631" max="5631" width="16" bestFit="1" customWidth="1"/>
    <col min="5632" max="5632" width="6.28515625" customWidth="1"/>
    <col min="5633" max="5633" width="4.5703125" customWidth="1"/>
    <col min="5634" max="5634" width="4.85546875" customWidth="1"/>
    <col min="5635" max="5635" width="5" customWidth="1"/>
    <col min="5636" max="5636" width="3.140625" bestFit="1" customWidth="1"/>
    <col min="5637" max="5637" width="2.85546875" bestFit="1" customWidth="1"/>
    <col min="5638" max="5638" width="4" bestFit="1" customWidth="1"/>
    <col min="5639" max="5639" width="3.140625" bestFit="1" customWidth="1"/>
    <col min="5640" max="5640" width="2.85546875" bestFit="1" customWidth="1"/>
    <col min="5641" max="5641" width="3.7109375" customWidth="1"/>
    <col min="5642" max="5642" width="3.140625" bestFit="1" customWidth="1"/>
    <col min="5643" max="5643" width="2.85546875" bestFit="1" customWidth="1"/>
    <col min="5644" max="5644" width="4" bestFit="1" customWidth="1"/>
    <col min="5645" max="5645" width="3.140625" bestFit="1" customWidth="1"/>
    <col min="5646" max="5646" width="2.85546875" bestFit="1" customWidth="1"/>
    <col min="5647" max="5647" width="4" bestFit="1" customWidth="1"/>
    <col min="5648" max="5648" width="3.7109375" customWidth="1"/>
    <col min="5649" max="5649" width="2.85546875" bestFit="1" customWidth="1"/>
    <col min="5650" max="5650" width="4" bestFit="1" customWidth="1"/>
    <col min="5651" max="5651" width="3.140625" bestFit="1" customWidth="1"/>
    <col min="5652" max="5652" width="2.85546875" bestFit="1" customWidth="1"/>
    <col min="5653" max="5653" width="4" bestFit="1" customWidth="1"/>
    <col min="5654" max="5654" width="3.140625" bestFit="1" customWidth="1"/>
    <col min="5655" max="5655" width="2.85546875" bestFit="1" customWidth="1"/>
    <col min="5656" max="5656" width="4" bestFit="1" customWidth="1"/>
    <col min="5657" max="5657" width="3.140625" bestFit="1" customWidth="1"/>
    <col min="5658" max="5658" width="2.85546875" bestFit="1" customWidth="1"/>
    <col min="5659" max="5659" width="4" bestFit="1" customWidth="1"/>
    <col min="5660" max="5660" width="3.140625" bestFit="1" customWidth="1"/>
    <col min="5661" max="5661" width="2.85546875" bestFit="1" customWidth="1"/>
    <col min="5662" max="5662" width="4" bestFit="1" customWidth="1"/>
    <col min="5663" max="5663" width="3.140625" bestFit="1" customWidth="1"/>
    <col min="5664" max="5664" width="2.85546875" bestFit="1" customWidth="1"/>
    <col min="5665" max="5665" width="3.7109375" bestFit="1" customWidth="1"/>
    <col min="5666" max="5666" width="3.140625" bestFit="1" customWidth="1"/>
    <col min="5667" max="5667" width="2.85546875" bestFit="1" customWidth="1"/>
    <col min="5668" max="5668" width="4" bestFit="1" customWidth="1"/>
    <col min="5669" max="5669" width="3.140625" bestFit="1" customWidth="1"/>
    <col min="5670" max="5670" width="2.85546875" bestFit="1" customWidth="1"/>
    <col min="5671" max="5671" width="7.5703125" bestFit="1" customWidth="1"/>
    <col min="5672" max="5672" width="7" bestFit="1" customWidth="1"/>
    <col min="5885" max="5885" width="41.7109375" customWidth="1"/>
    <col min="5886" max="5886" width="13.5703125" bestFit="1" customWidth="1"/>
    <col min="5887" max="5887" width="16" bestFit="1" customWidth="1"/>
    <col min="5888" max="5888" width="6.28515625" customWidth="1"/>
    <col min="5889" max="5889" width="4.5703125" customWidth="1"/>
    <col min="5890" max="5890" width="4.85546875" customWidth="1"/>
    <col min="5891" max="5891" width="5" customWidth="1"/>
    <col min="5892" max="5892" width="3.140625" bestFit="1" customWidth="1"/>
    <col min="5893" max="5893" width="2.85546875" bestFit="1" customWidth="1"/>
    <col min="5894" max="5894" width="4" bestFit="1" customWidth="1"/>
    <col min="5895" max="5895" width="3.140625" bestFit="1" customWidth="1"/>
    <col min="5896" max="5896" width="2.85546875" bestFit="1" customWidth="1"/>
    <col min="5897" max="5897" width="3.7109375" customWidth="1"/>
    <col min="5898" max="5898" width="3.140625" bestFit="1" customWidth="1"/>
    <col min="5899" max="5899" width="2.85546875" bestFit="1" customWidth="1"/>
    <col min="5900" max="5900" width="4" bestFit="1" customWidth="1"/>
    <col min="5901" max="5901" width="3.140625" bestFit="1" customWidth="1"/>
    <col min="5902" max="5902" width="2.85546875" bestFit="1" customWidth="1"/>
    <col min="5903" max="5903" width="4" bestFit="1" customWidth="1"/>
    <col min="5904" max="5904" width="3.7109375" customWidth="1"/>
    <col min="5905" max="5905" width="2.85546875" bestFit="1" customWidth="1"/>
    <col min="5906" max="5906" width="4" bestFit="1" customWidth="1"/>
    <col min="5907" max="5907" width="3.140625" bestFit="1" customWidth="1"/>
    <col min="5908" max="5908" width="2.85546875" bestFit="1" customWidth="1"/>
    <col min="5909" max="5909" width="4" bestFit="1" customWidth="1"/>
    <col min="5910" max="5910" width="3.140625" bestFit="1" customWidth="1"/>
    <col min="5911" max="5911" width="2.85546875" bestFit="1" customWidth="1"/>
    <col min="5912" max="5912" width="4" bestFit="1" customWidth="1"/>
    <col min="5913" max="5913" width="3.140625" bestFit="1" customWidth="1"/>
    <col min="5914" max="5914" width="2.85546875" bestFit="1" customWidth="1"/>
    <col min="5915" max="5915" width="4" bestFit="1" customWidth="1"/>
    <col min="5916" max="5916" width="3.140625" bestFit="1" customWidth="1"/>
    <col min="5917" max="5917" width="2.85546875" bestFit="1" customWidth="1"/>
    <col min="5918" max="5918" width="4" bestFit="1" customWidth="1"/>
    <col min="5919" max="5919" width="3.140625" bestFit="1" customWidth="1"/>
    <col min="5920" max="5920" width="2.85546875" bestFit="1" customWidth="1"/>
    <col min="5921" max="5921" width="3.7109375" bestFit="1" customWidth="1"/>
    <col min="5922" max="5922" width="3.140625" bestFit="1" customWidth="1"/>
    <col min="5923" max="5923" width="2.85546875" bestFit="1" customWidth="1"/>
    <col min="5924" max="5924" width="4" bestFit="1" customWidth="1"/>
    <col min="5925" max="5925" width="3.140625" bestFit="1" customWidth="1"/>
    <col min="5926" max="5926" width="2.85546875" bestFit="1" customWidth="1"/>
    <col min="5927" max="5927" width="7.5703125" bestFit="1" customWidth="1"/>
    <col min="5928" max="5928" width="7" bestFit="1" customWidth="1"/>
    <col min="6141" max="6141" width="41.7109375" customWidth="1"/>
    <col min="6142" max="6142" width="13.5703125" bestFit="1" customWidth="1"/>
    <col min="6143" max="6143" width="16" bestFit="1" customWidth="1"/>
    <col min="6144" max="6144" width="6.28515625" customWidth="1"/>
    <col min="6145" max="6145" width="4.5703125" customWidth="1"/>
    <col min="6146" max="6146" width="4.85546875" customWidth="1"/>
    <col min="6147" max="6147" width="5" customWidth="1"/>
    <col min="6148" max="6148" width="3.140625" bestFit="1" customWidth="1"/>
    <col min="6149" max="6149" width="2.85546875" bestFit="1" customWidth="1"/>
    <col min="6150" max="6150" width="4" bestFit="1" customWidth="1"/>
    <col min="6151" max="6151" width="3.140625" bestFit="1" customWidth="1"/>
    <col min="6152" max="6152" width="2.85546875" bestFit="1" customWidth="1"/>
    <col min="6153" max="6153" width="3.7109375" customWidth="1"/>
    <col min="6154" max="6154" width="3.140625" bestFit="1" customWidth="1"/>
    <col min="6155" max="6155" width="2.85546875" bestFit="1" customWidth="1"/>
    <col min="6156" max="6156" width="4" bestFit="1" customWidth="1"/>
    <col min="6157" max="6157" width="3.140625" bestFit="1" customWidth="1"/>
    <col min="6158" max="6158" width="2.85546875" bestFit="1" customWidth="1"/>
    <col min="6159" max="6159" width="4" bestFit="1" customWidth="1"/>
    <col min="6160" max="6160" width="3.7109375" customWidth="1"/>
    <col min="6161" max="6161" width="2.85546875" bestFit="1" customWidth="1"/>
    <col min="6162" max="6162" width="4" bestFit="1" customWidth="1"/>
    <col min="6163" max="6163" width="3.140625" bestFit="1" customWidth="1"/>
    <col min="6164" max="6164" width="2.85546875" bestFit="1" customWidth="1"/>
    <col min="6165" max="6165" width="4" bestFit="1" customWidth="1"/>
    <col min="6166" max="6166" width="3.140625" bestFit="1" customWidth="1"/>
    <col min="6167" max="6167" width="2.85546875" bestFit="1" customWidth="1"/>
    <col min="6168" max="6168" width="4" bestFit="1" customWidth="1"/>
    <col min="6169" max="6169" width="3.140625" bestFit="1" customWidth="1"/>
    <col min="6170" max="6170" width="2.85546875" bestFit="1" customWidth="1"/>
    <col min="6171" max="6171" width="4" bestFit="1" customWidth="1"/>
    <col min="6172" max="6172" width="3.140625" bestFit="1" customWidth="1"/>
    <col min="6173" max="6173" width="2.85546875" bestFit="1" customWidth="1"/>
    <col min="6174" max="6174" width="4" bestFit="1" customWidth="1"/>
    <col min="6175" max="6175" width="3.140625" bestFit="1" customWidth="1"/>
    <col min="6176" max="6176" width="2.85546875" bestFit="1" customWidth="1"/>
    <col min="6177" max="6177" width="3.7109375" bestFit="1" customWidth="1"/>
    <col min="6178" max="6178" width="3.140625" bestFit="1" customWidth="1"/>
    <col min="6179" max="6179" width="2.85546875" bestFit="1" customWidth="1"/>
    <col min="6180" max="6180" width="4" bestFit="1" customWidth="1"/>
    <col min="6181" max="6181" width="3.140625" bestFit="1" customWidth="1"/>
    <col min="6182" max="6182" width="2.85546875" bestFit="1" customWidth="1"/>
    <col min="6183" max="6183" width="7.5703125" bestFit="1" customWidth="1"/>
    <col min="6184" max="6184" width="7" bestFit="1" customWidth="1"/>
    <col min="6397" max="6397" width="41.7109375" customWidth="1"/>
    <col min="6398" max="6398" width="13.5703125" bestFit="1" customWidth="1"/>
    <col min="6399" max="6399" width="16" bestFit="1" customWidth="1"/>
    <col min="6400" max="6400" width="6.28515625" customWidth="1"/>
    <col min="6401" max="6401" width="4.5703125" customWidth="1"/>
    <col min="6402" max="6402" width="4.85546875" customWidth="1"/>
    <col min="6403" max="6403" width="5" customWidth="1"/>
    <col min="6404" max="6404" width="3.140625" bestFit="1" customWidth="1"/>
    <col min="6405" max="6405" width="2.85546875" bestFit="1" customWidth="1"/>
    <col min="6406" max="6406" width="4" bestFit="1" customWidth="1"/>
    <col min="6407" max="6407" width="3.140625" bestFit="1" customWidth="1"/>
    <col min="6408" max="6408" width="2.85546875" bestFit="1" customWidth="1"/>
    <col min="6409" max="6409" width="3.7109375" customWidth="1"/>
    <col min="6410" max="6410" width="3.140625" bestFit="1" customWidth="1"/>
    <col min="6411" max="6411" width="2.85546875" bestFit="1" customWidth="1"/>
    <col min="6412" max="6412" width="4" bestFit="1" customWidth="1"/>
    <col min="6413" max="6413" width="3.140625" bestFit="1" customWidth="1"/>
    <col min="6414" max="6414" width="2.85546875" bestFit="1" customWidth="1"/>
    <col min="6415" max="6415" width="4" bestFit="1" customWidth="1"/>
    <col min="6416" max="6416" width="3.7109375" customWidth="1"/>
    <col min="6417" max="6417" width="2.85546875" bestFit="1" customWidth="1"/>
    <col min="6418" max="6418" width="4" bestFit="1" customWidth="1"/>
    <col min="6419" max="6419" width="3.140625" bestFit="1" customWidth="1"/>
    <col min="6420" max="6420" width="2.85546875" bestFit="1" customWidth="1"/>
    <col min="6421" max="6421" width="4" bestFit="1" customWidth="1"/>
    <col min="6422" max="6422" width="3.140625" bestFit="1" customWidth="1"/>
    <col min="6423" max="6423" width="2.85546875" bestFit="1" customWidth="1"/>
    <col min="6424" max="6424" width="4" bestFit="1" customWidth="1"/>
    <col min="6425" max="6425" width="3.140625" bestFit="1" customWidth="1"/>
    <col min="6426" max="6426" width="2.85546875" bestFit="1" customWidth="1"/>
    <col min="6427" max="6427" width="4" bestFit="1" customWidth="1"/>
    <col min="6428" max="6428" width="3.140625" bestFit="1" customWidth="1"/>
    <col min="6429" max="6429" width="2.85546875" bestFit="1" customWidth="1"/>
    <col min="6430" max="6430" width="4" bestFit="1" customWidth="1"/>
    <col min="6431" max="6431" width="3.140625" bestFit="1" customWidth="1"/>
    <col min="6432" max="6432" width="2.85546875" bestFit="1" customWidth="1"/>
    <col min="6433" max="6433" width="3.7109375" bestFit="1" customWidth="1"/>
    <col min="6434" max="6434" width="3.140625" bestFit="1" customWidth="1"/>
    <col min="6435" max="6435" width="2.85546875" bestFit="1" customWidth="1"/>
    <col min="6436" max="6436" width="4" bestFit="1" customWidth="1"/>
    <col min="6437" max="6437" width="3.140625" bestFit="1" customWidth="1"/>
    <col min="6438" max="6438" width="2.85546875" bestFit="1" customWidth="1"/>
    <col min="6439" max="6439" width="7.5703125" bestFit="1" customWidth="1"/>
    <col min="6440" max="6440" width="7" bestFit="1" customWidth="1"/>
    <col min="6653" max="6653" width="41.7109375" customWidth="1"/>
    <col min="6654" max="6654" width="13.5703125" bestFit="1" customWidth="1"/>
    <col min="6655" max="6655" width="16" bestFit="1" customWidth="1"/>
    <col min="6656" max="6656" width="6.28515625" customWidth="1"/>
    <col min="6657" max="6657" width="4.5703125" customWidth="1"/>
    <col min="6658" max="6658" width="4.85546875" customWidth="1"/>
    <col min="6659" max="6659" width="5" customWidth="1"/>
    <col min="6660" max="6660" width="3.140625" bestFit="1" customWidth="1"/>
    <col min="6661" max="6661" width="2.85546875" bestFit="1" customWidth="1"/>
    <col min="6662" max="6662" width="4" bestFit="1" customWidth="1"/>
    <col min="6663" max="6663" width="3.140625" bestFit="1" customWidth="1"/>
    <col min="6664" max="6664" width="2.85546875" bestFit="1" customWidth="1"/>
    <col min="6665" max="6665" width="3.7109375" customWidth="1"/>
    <col min="6666" max="6666" width="3.140625" bestFit="1" customWidth="1"/>
    <col min="6667" max="6667" width="2.85546875" bestFit="1" customWidth="1"/>
    <col min="6668" max="6668" width="4" bestFit="1" customWidth="1"/>
    <col min="6669" max="6669" width="3.140625" bestFit="1" customWidth="1"/>
    <col min="6670" max="6670" width="2.85546875" bestFit="1" customWidth="1"/>
    <col min="6671" max="6671" width="4" bestFit="1" customWidth="1"/>
    <col min="6672" max="6672" width="3.7109375" customWidth="1"/>
    <col min="6673" max="6673" width="2.85546875" bestFit="1" customWidth="1"/>
    <col min="6674" max="6674" width="4" bestFit="1" customWidth="1"/>
    <col min="6675" max="6675" width="3.140625" bestFit="1" customWidth="1"/>
    <col min="6676" max="6676" width="2.85546875" bestFit="1" customWidth="1"/>
    <col min="6677" max="6677" width="4" bestFit="1" customWidth="1"/>
    <col min="6678" max="6678" width="3.140625" bestFit="1" customWidth="1"/>
    <col min="6679" max="6679" width="2.85546875" bestFit="1" customWidth="1"/>
    <col min="6680" max="6680" width="4" bestFit="1" customWidth="1"/>
    <col min="6681" max="6681" width="3.140625" bestFit="1" customWidth="1"/>
    <col min="6682" max="6682" width="2.85546875" bestFit="1" customWidth="1"/>
    <col min="6683" max="6683" width="4" bestFit="1" customWidth="1"/>
    <col min="6684" max="6684" width="3.140625" bestFit="1" customWidth="1"/>
    <col min="6685" max="6685" width="2.85546875" bestFit="1" customWidth="1"/>
    <col min="6686" max="6686" width="4" bestFit="1" customWidth="1"/>
    <col min="6687" max="6687" width="3.140625" bestFit="1" customWidth="1"/>
    <col min="6688" max="6688" width="2.85546875" bestFit="1" customWidth="1"/>
    <col min="6689" max="6689" width="3.7109375" bestFit="1" customWidth="1"/>
    <col min="6690" max="6690" width="3.140625" bestFit="1" customWidth="1"/>
    <col min="6691" max="6691" width="2.85546875" bestFit="1" customWidth="1"/>
    <col min="6692" max="6692" width="4" bestFit="1" customWidth="1"/>
    <col min="6693" max="6693" width="3.140625" bestFit="1" customWidth="1"/>
    <col min="6694" max="6694" width="2.85546875" bestFit="1" customWidth="1"/>
    <col min="6695" max="6695" width="7.5703125" bestFit="1" customWidth="1"/>
    <col min="6696" max="6696" width="7" bestFit="1" customWidth="1"/>
    <col min="6909" max="6909" width="41.7109375" customWidth="1"/>
    <col min="6910" max="6910" width="13.5703125" bestFit="1" customWidth="1"/>
    <col min="6911" max="6911" width="16" bestFit="1" customWidth="1"/>
    <col min="6912" max="6912" width="6.28515625" customWidth="1"/>
    <col min="6913" max="6913" width="4.5703125" customWidth="1"/>
    <col min="6914" max="6914" width="4.85546875" customWidth="1"/>
    <col min="6915" max="6915" width="5" customWidth="1"/>
    <col min="6916" max="6916" width="3.140625" bestFit="1" customWidth="1"/>
    <col min="6917" max="6917" width="2.85546875" bestFit="1" customWidth="1"/>
    <col min="6918" max="6918" width="4" bestFit="1" customWidth="1"/>
    <col min="6919" max="6919" width="3.140625" bestFit="1" customWidth="1"/>
    <col min="6920" max="6920" width="2.85546875" bestFit="1" customWidth="1"/>
    <col min="6921" max="6921" width="3.7109375" customWidth="1"/>
    <col min="6922" max="6922" width="3.140625" bestFit="1" customWidth="1"/>
    <col min="6923" max="6923" width="2.85546875" bestFit="1" customWidth="1"/>
    <col min="6924" max="6924" width="4" bestFit="1" customWidth="1"/>
    <col min="6925" max="6925" width="3.140625" bestFit="1" customWidth="1"/>
    <col min="6926" max="6926" width="2.85546875" bestFit="1" customWidth="1"/>
    <col min="6927" max="6927" width="4" bestFit="1" customWidth="1"/>
    <col min="6928" max="6928" width="3.7109375" customWidth="1"/>
    <col min="6929" max="6929" width="2.85546875" bestFit="1" customWidth="1"/>
    <col min="6930" max="6930" width="4" bestFit="1" customWidth="1"/>
    <col min="6931" max="6931" width="3.140625" bestFit="1" customWidth="1"/>
    <col min="6932" max="6932" width="2.85546875" bestFit="1" customWidth="1"/>
    <col min="6933" max="6933" width="4" bestFit="1" customWidth="1"/>
    <col min="6934" max="6934" width="3.140625" bestFit="1" customWidth="1"/>
    <col min="6935" max="6935" width="2.85546875" bestFit="1" customWidth="1"/>
    <col min="6936" max="6936" width="4" bestFit="1" customWidth="1"/>
    <col min="6937" max="6937" width="3.140625" bestFit="1" customWidth="1"/>
    <col min="6938" max="6938" width="2.85546875" bestFit="1" customWidth="1"/>
    <col min="6939" max="6939" width="4" bestFit="1" customWidth="1"/>
    <col min="6940" max="6940" width="3.140625" bestFit="1" customWidth="1"/>
    <col min="6941" max="6941" width="2.85546875" bestFit="1" customWidth="1"/>
    <col min="6942" max="6942" width="4" bestFit="1" customWidth="1"/>
    <col min="6943" max="6943" width="3.140625" bestFit="1" customWidth="1"/>
    <col min="6944" max="6944" width="2.85546875" bestFit="1" customWidth="1"/>
    <col min="6945" max="6945" width="3.7109375" bestFit="1" customWidth="1"/>
    <col min="6946" max="6946" width="3.140625" bestFit="1" customWidth="1"/>
    <col min="6947" max="6947" width="2.85546875" bestFit="1" customWidth="1"/>
    <col min="6948" max="6948" width="4" bestFit="1" customWidth="1"/>
    <col min="6949" max="6949" width="3.140625" bestFit="1" customWidth="1"/>
    <col min="6950" max="6950" width="2.85546875" bestFit="1" customWidth="1"/>
    <col min="6951" max="6951" width="7.5703125" bestFit="1" customWidth="1"/>
    <col min="6952" max="6952" width="7" bestFit="1" customWidth="1"/>
    <col min="7165" max="7165" width="41.7109375" customWidth="1"/>
    <col min="7166" max="7166" width="13.5703125" bestFit="1" customWidth="1"/>
    <col min="7167" max="7167" width="16" bestFit="1" customWidth="1"/>
    <col min="7168" max="7168" width="6.28515625" customWidth="1"/>
    <col min="7169" max="7169" width="4.5703125" customWidth="1"/>
    <col min="7170" max="7170" width="4.85546875" customWidth="1"/>
    <col min="7171" max="7171" width="5" customWidth="1"/>
    <col min="7172" max="7172" width="3.140625" bestFit="1" customWidth="1"/>
    <col min="7173" max="7173" width="2.85546875" bestFit="1" customWidth="1"/>
    <col min="7174" max="7174" width="4" bestFit="1" customWidth="1"/>
    <col min="7175" max="7175" width="3.140625" bestFit="1" customWidth="1"/>
    <col min="7176" max="7176" width="2.85546875" bestFit="1" customWidth="1"/>
    <col min="7177" max="7177" width="3.7109375" customWidth="1"/>
    <col min="7178" max="7178" width="3.140625" bestFit="1" customWidth="1"/>
    <col min="7179" max="7179" width="2.85546875" bestFit="1" customWidth="1"/>
    <col min="7180" max="7180" width="4" bestFit="1" customWidth="1"/>
    <col min="7181" max="7181" width="3.140625" bestFit="1" customWidth="1"/>
    <col min="7182" max="7182" width="2.85546875" bestFit="1" customWidth="1"/>
    <col min="7183" max="7183" width="4" bestFit="1" customWidth="1"/>
    <col min="7184" max="7184" width="3.7109375" customWidth="1"/>
    <col min="7185" max="7185" width="2.85546875" bestFit="1" customWidth="1"/>
    <col min="7186" max="7186" width="4" bestFit="1" customWidth="1"/>
    <col min="7187" max="7187" width="3.140625" bestFit="1" customWidth="1"/>
    <col min="7188" max="7188" width="2.85546875" bestFit="1" customWidth="1"/>
    <col min="7189" max="7189" width="4" bestFit="1" customWidth="1"/>
    <col min="7190" max="7190" width="3.140625" bestFit="1" customWidth="1"/>
    <col min="7191" max="7191" width="2.85546875" bestFit="1" customWidth="1"/>
    <col min="7192" max="7192" width="4" bestFit="1" customWidth="1"/>
    <col min="7193" max="7193" width="3.140625" bestFit="1" customWidth="1"/>
    <col min="7194" max="7194" width="2.85546875" bestFit="1" customWidth="1"/>
    <col min="7195" max="7195" width="4" bestFit="1" customWidth="1"/>
    <col min="7196" max="7196" width="3.140625" bestFit="1" customWidth="1"/>
    <col min="7197" max="7197" width="2.85546875" bestFit="1" customWidth="1"/>
    <col min="7198" max="7198" width="4" bestFit="1" customWidth="1"/>
    <col min="7199" max="7199" width="3.140625" bestFit="1" customWidth="1"/>
    <col min="7200" max="7200" width="2.85546875" bestFit="1" customWidth="1"/>
    <col min="7201" max="7201" width="3.7109375" bestFit="1" customWidth="1"/>
    <col min="7202" max="7202" width="3.140625" bestFit="1" customWidth="1"/>
    <col min="7203" max="7203" width="2.85546875" bestFit="1" customWidth="1"/>
    <col min="7204" max="7204" width="4" bestFit="1" customWidth="1"/>
    <col min="7205" max="7205" width="3.140625" bestFit="1" customWidth="1"/>
    <col min="7206" max="7206" width="2.85546875" bestFit="1" customWidth="1"/>
    <col min="7207" max="7207" width="7.5703125" bestFit="1" customWidth="1"/>
    <col min="7208" max="7208" width="7" bestFit="1" customWidth="1"/>
    <col min="7421" max="7421" width="41.7109375" customWidth="1"/>
    <col min="7422" max="7422" width="13.5703125" bestFit="1" customWidth="1"/>
    <col min="7423" max="7423" width="16" bestFit="1" customWidth="1"/>
    <col min="7424" max="7424" width="6.28515625" customWidth="1"/>
    <col min="7425" max="7425" width="4.5703125" customWidth="1"/>
    <col min="7426" max="7426" width="4.85546875" customWidth="1"/>
    <col min="7427" max="7427" width="5" customWidth="1"/>
    <col min="7428" max="7428" width="3.140625" bestFit="1" customWidth="1"/>
    <col min="7429" max="7429" width="2.85546875" bestFit="1" customWidth="1"/>
    <col min="7430" max="7430" width="4" bestFit="1" customWidth="1"/>
    <col min="7431" max="7431" width="3.140625" bestFit="1" customWidth="1"/>
    <col min="7432" max="7432" width="2.85546875" bestFit="1" customWidth="1"/>
    <col min="7433" max="7433" width="3.7109375" customWidth="1"/>
    <col min="7434" max="7434" width="3.140625" bestFit="1" customWidth="1"/>
    <col min="7435" max="7435" width="2.85546875" bestFit="1" customWidth="1"/>
    <col min="7436" max="7436" width="4" bestFit="1" customWidth="1"/>
    <col min="7437" max="7437" width="3.140625" bestFit="1" customWidth="1"/>
    <col min="7438" max="7438" width="2.85546875" bestFit="1" customWidth="1"/>
    <col min="7439" max="7439" width="4" bestFit="1" customWidth="1"/>
    <col min="7440" max="7440" width="3.7109375" customWidth="1"/>
    <col min="7441" max="7441" width="2.85546875" bestFit="1" customWidth="1"/>
    <col min="7442" max="7442" width="4" bestFit="1" customWidth="1"/>
    <col min="7443" max="7443" width="3.140625" bestFit="1" customWidth="1"/>
    <col min="7444" max="7444" width="2.85546875" bestFit="1" customWidth="1"/>
    <col min="7445" max="7445" width="4" bestFit="1" customWidth="1"/>
    <col min="7446" max="7446" width="3.140625" bestFit="1" customWidth="1"/>
    <col min="7447" max="7447" width="2.85546875" bestFit="1" customWidth="1"/>
    <col min="7448" max="7448" width="4" bestFit="1" customWidth="1"/>
    <col min="7449" max="7449" width="3.140625" bestFit="1" customWidth="1"/>
    <col min="7450" max="7450" width="2.85546875" bestFit="1" customWidth="1"/>
    <col min="7451" max="7451" width="4" bestFit="1" customWidth="1"/>
    <col min="7452" max="7452" width="3.140625" bestFit="1" customWidth="1"/>
    <col min="7453" max="7453" width="2.85546875" bestFit="1" customWidth="1"/>
    <col min="7454" max="7454" width="4" bestFit="1" customWidth="1"/>
    <col min="7455" max="7455" width="3.140625" bestFit="1" customWidth="1"/>
    <col min="7456" max="7456" width="2.85546875" bestFit="1" customWidth="1"/>
    <col min="7457" max="7457" width="3.7109375" bestFit="1" customWidth="1"/>
    <col min="7458" max="7458" width="3.140625" bestFit="1" customWidth="1"/>
    <col min="7459" max="7459" width="2.85546875" bestFit="1" customWidth="1"/>
    <col min="7460" max="7460" width="4" bestFit="1" customWidth="1"/>
    <col min="7461" max="7461" width="3.140625" bestFit="1" customWidth="1"/>
    <col min="7462" max="7462" width="2.85546875" bestFit="1" customWidth="1"/>
    <col min="7463" max="7463" width="7.5703125" bestFit="1" customWidth="1"/>
    <col min="7464" max="7464" width="7" bestFit="1" customWidth="1"/>
    <col min="7677" max="7677" width="41.7109375" customWidth="1"/>
    <col min="7678" max="7678" width="13.5703125" bestFit="1" customWidth="1"/>
    <col min="7679" max="7679" width="16" bestFit="1" customWidth="1"/>
    <col min="7680" max="7680" width="6.28515625" customWidth="1"/>
    <col min="7681" max="7681" width="4.5703125" customWidth="1"/>
    <col min="7682" max="7682" width="4.85546875" customWidth="1"/>
    <col min="7683" max="7683" width="5" customWidth="1"/>
    <col min="7684" max="7684" width="3.140625" bestFit="1" customWidth="1"/>
    <col min="7685" max="7685" width="2.85546875" bestFit="1" customWidth="1"/>
    <col min="7686" max="7686" width="4" bestFit="1" customWidth="1"/>
    <col min="7687" max="7687" width="3.140625" bestFit="1" customWidth="1"/>
    <col min="7688" max="7688" width="2.85546875" bestFit="1" customWidth="1"/>
    <col min="7689" max="7689" width="3.7109375" customWidth="1"/>
    <col min="7690" max="7690" width="3.140625" bestFit="1" customWidth="1"/>
    <col min="7691" max="7691" width="2.85546875" bestFit="1" customWidth="1"/>
    <col min="7692" max="7692" width="4" bestFit="1" customWidth="1"/>
    <col min="7693" max="7693" width="3.140625" bestFit="1" customWidth="1"/>
    <col min="7694" max="7694" width="2.85546875" bestFit="1" customWidth="1"/>
    <col min="7695" max="7695" width="4" bestFit="1" customWidth="1"/>
    <col min="7696" max="7696" width="3.7109375" customWidth="1"/>
    <col min="7697" max="7697" width="2.85546875" bestFit="1" customWidth="1"/>
    <col min="7698" max="7698" width="4" bestFit="1" customWidth="1"/>
    <col min="7699" max="7699" width="3.140625" bestFit="1" customWidth="1"/>
    <col min="7700" max="7700" width="2.85546875" bestFit="1" customWidth="1"/>
    <col min="7701" max="7701" width="4" bestFit="1" customWidth="1"/>
    <col min="7702" max="7702" width="3.140625" bestFit="1" customWidth="1"/>
    <col min="7703" max="7703" width="2.85546875" bestFit="1" customWidth="1"/>
    <col min="7704" max="7704" width="4" bestFit="1" customWidth="1"/>
    <col min="7705" max="7705" width="3.140625" bestFit="1" customWidth="1"/>
    <col min="7706" max="7706" width="2.85546875" bestFit="1" customWidth="1"/>
    <col min="7707" max="7707" width="4" bestFit="1" customWidth="1"/>
    <col min="7708" max="7708" width="3.140625" bestFit="1" customWidth="1"/>
    <col min="7709" max="7709" width="2.85546875" bestFit="1" customWidth="1"/>
    <col min="7710" max="7710" width="4" bestFit="1" customWidth="1"/>
    <col min="7711" max="7711" width="3.140625" bestFit="1" customWidth="1"/>
    <col min="7712" max="7712" width="2.85546875" bestFit="1" customWidth="1"/>
    <col min="7713" max="7713" width="3.7109375" bestFit="1" customWidth="1"/>
    <col min="7714" max="7714" width="3.140625" bestFit="1" customWidth="1"/>
    <col min="7715" max="7715" width="2.85546875" bestFit="1" customWidth="1"/>
    <col min="7716" max="7716" width="4" bestFit="1" customWidth="1"/>
    <col min="7717" max="7717" width="3.140625" bestFit="1" customWidth="1"/>
    <col min="7718" max="7718" width="2.85546875" bestFit="1" customWidth="1"/>
    <col min="7719" max="7719" width="7.5703125" bestFit="1" customWidth="1"/>
    <col min="7720" max="7720" width="7" bestFit="1" customWidth="1"/>
    <col min="7933" max="7933" width="41.7109375" customWidth="1"/>
    <col min="7934" max="7934" width="13.5703125" bestFit="1" customWidth="1"/>
    <col min="7935" max="7935" width="16" bestFit="1" customWidth="1"/>
    <col min="7936" max="7936" width="6.28515625" customWidth="1"/>
    <col min="7937" max="7937" width="4.5703125" customWidth="1"/>
    <col min="7938" max="7938" width="4.85546875" customWidth="1"/>
    <col min="7939" max="7939" width="5" customWidth="1"/>
    <col min="7940" max="7940" width="3.140625" bestFit="1" customWidth="1"/>
    <col min="7941" max="7941" width="2.85546875" bestFit="1" customWidth="1"/>
    <col min="7942" max="7942" width="4" bestFit="1" customWidth="1"/>
    <col min="7943" max="7943" width="3.140625" bestFit="1" customWidth="1"/>
    <col min="7944" max="7944" width="2.85546875" bestFit="1" customWidth="1"/>
    <col min="7945" max="7945" width="3.7109375" customWidth="1"/>
    <col min="7946" max="7946" width="3.140625" bestFit="1" customWidth="1"/>
    <col min="7947" max="7947" width="2.85546875" bestFit="1" customWidth="1"/>
    <col min="7948" max="7948" width="4" bestFit="1" customWidth="1"/>
    <col min="7949" max="7949" width="3.140625" bestFit="1" customWidth="1"/>
    <col min="7950" max="7950" width="2.85546875" bestFit="1" customWidth="1"/>
    <col min="7951" max="7951" width="4" bestFit="1" customWidth="1"/>
    <col min="7952" max="7952" width="3.7109375" customWidth="1"/>
    <col min="7953" max="7953" width="2.85546875" bestFit="1" customWidth="1"/>
    <col min="7954" max="7954" width="4" bestFit="1" customWidth="1"/>
    <col min="7955" max="7955" width="3.140625" bestFit="1" customWidth="1"/>
    <col min="7956" max="7956" width="2.85546875" bestFit="1" customWidth="1"/>
    <col min="7957" max="7957" width="4" bestFit="1" customWidth="1"/>
    <col min="7958" max="7958" width="3.140625" bestFit="1" customWidth="1"/>
    <col min="7959" max="7959" width="2.85546875" bestFit="1" customWidth="1"/>
    <col min="7960" max="7960" width="4" bestFit="1" customWidth="1"/>
    <col min="7961" max="7961" width="3.140625" bestFit="1" customWidth="1"/>
    <col min="7962" max="7962" width="2.85546875" bestFit="1" customWidth="1"/>
    <col min="7963" max="7963" width="4" bestFit="1" customWidth="1"/>
    <col min="7964" max="7964" width="3.140625" bestFit="1" customWidth="1"/>
    <col min="7965" max="7965" width="2.85546875" bestFit="1" customWidth="1"/>
    <col min="7966" max="7966" width="4" bestFit="1" customWidth="1"/>
    <col min="7967" max="7967" width="3.140625" bestFit="1" customWidth="1"/>
    <col min="7968" max="7968" width="2.85546875" bestFit="1" customWidth="1"/>
    <col min="7969" max="7969" width="3.7109375" bestFit="1" customWidth="1"/>
    <col min="7970" max="7970" width="3.140625" bestFit="1" customWidth="1"/>
    <col min="7971" max="7971" width="2.85546875" bestFit="1" customWidth="1"/>
    <col min="7972" max="7972" width="4" bestFit="1" customWidth="1"/>
    <col min="7973" max="7973" width="3.140625" bestFit="1" customWidth="1"/>
    <col min="7974" max="7974" width="2.85546875" bestFit="1" customWidth="1"/>
    <col min="7975" max="7975" width="7.5703125" bestFit="1" customWidth="1"/>
    <col min="7976" max="7976" width="7" bestFit="1" customWidth="1"/>
    <col min="8189" max="8189" width="41.7109375" customWidth="1"/>
    <col min="8190" max="8190" width="13.5703125" bestFit="1" customWidth="1"/>
    <col min="8191" max="8191" width="16" bestFit="1" customWidth="1"/>
    <col min="8192" max="8192" width="6.28515625" customWidth="1"/>
    <col min="8193" max="8193" width="4.5703125" customWidth="1"/>
    <col min="8194" max="8194" width="4.85546875" customWidth="1"/>
    <col min="8195" max="8195" width="5" customWidth="1"/>
    <col min="8196" max="8196" width="3.140625" bestFit="1" customWidth="1"/>
    <col min="8197" max="8197" width="2.85546875" bestFit="1" customWidth="1"/>
    <col min="8198" max="8198" width="4" bestFit="1" customWidth="1"/>
    <col min="8199" max="8199" width="3.140625" bestFit="1" customWidth="1"/>
    <col min="8200" max="8200" width="2.85546875" bestFit="1" customWidth="1"/>
    <col min="8201" max="8201" width="3.7109375" customWidth="1"/>
    <col min="8202" max="8202" width="3.140625" bestFit="1" customWidth="1"/>
    <col min="8203" max="8203" width="2.85546875" bestFit="1" customWidth="1"/>
    <col min="8204" max="8204" width="4" bestFit="1" customWidth="1"/>
    <col min="8205" max="8205" width="3.140625" bestFit="1" customWidth="1"/>
    <col min="8206" max="8206" width="2.85546875" bestFit="1" customWidth="1"/>
    <col min="8207" max="8207" width="4" bestFit="1" customWidth="1"/>
    <col min="8208" max="8208" width="3.7109375" customWidth="1"/>
    <col min="8209" max="8209" width="2.85546875" bestFit="1" customWidth="1"/>
    <col min="8210" max="8210" width="4" bestFit="1" customWidth="1"/>
    <col min="8211" max="8211" width="3.140625" bestFit="1" customWidth="1"/>
    <col min="8212" max="8212" width="2.85546875" bestFit="1" customWidth="1"/>
    <col min="8213" max="8213" width="4" bestFit="1" customWidth="1"/>
    <col min="8214" max="8214" width="3.140625" bestFit="1" customWidth="1"/>
    <col min="8215" max="8215" width="2.85546875" bestFit="1" customWidth="1"/>
    <col min="8216" max="8216" width="4" bestFit="1" customWidth="1"/>
    <col min="8217" max="8217" width="3.140625" bestFit="1" customWidth="1"/>
    <col min="8218" max="8218" width="2.85546875" bestFit="1" customWidth="1"/>
    <col min="8219" max="8219" width="4" bestFit="1" customWidth="1"/>
    <col min="8220" max="8220" width="3.140625" bestFit="1" customWidth="1"/>
    <col min="8221" max="8221" width="2.85546875" bestFit="1" customWidth="1"/>
    <col min="8222" max="8222" width="4" bestFit="1" customWidth="1"/>
    <col min="8223" max="8223" width="3.140625" bestFit="1" customWidth="1"/>
    <col min="8224" max="8224" width="2.85546875" bestFit="1" customWidth="1"/>
    <col min="8225" max="8225" width="3.7109375" bestFit="1" customWidth="1"/>
    <col min="8226" max="8226" width="3.140625" bestFit="1" customWidth="1"/>
    <col min="8227" max="8227" width="2.85546875" bestFit="1" customWidth="1"/>
    <col min="8228" max="8228" width="4" bestFit="1" customWidth="1"/>
    <col min="8229" max="8229" width="3.140625" bestFit="1" customWidth="1"/>
    <col min="8230" max="8230" width="2.85546875" bestFit="1" customWidth="1"/>
    <col min="8231" max="8231" width="7.5703125" bestFit="1" customWidth="1"/>
    <col min="8232" max="8232" width="7" bestFit="1" customWidth="1"/>
    <col min="8445" max="8445" width="41.7109375" customWidth="1"/>
    <col min="8446" max="8446" width="13.5703125" bestFit="1" customWidth="1"/>
    <col min="8447" max="8447" width="16" bestFit="1" customWidth="1"/>
    <col min="8448" max="8448" width="6.28515625" customWidth="1"/>
    <col min="8449" max="8449" width="4.5703125" customWidth="1"/>
    <col min="8450" max="8450" width="4.85546875" customWidth="1"/>
    <col min="8451" max="8451" width="5" customWidth="1"/>
    <col min="8452" max="8452" width="3.140625" bestFit="1" customWidth="1"/>
    <col min="8453" max="8453" width="2.85546875" bestFit="1" customWidth="1"/>
    <col min="8454" max="8454" width="4" bestFit="1" customWidth="1"/>
    <col min="8455" max="8455" width="3.140625" bestFit="1" customWidth="1"/>
    <col min="8456" max="8456" width="2.85546875" bestFit="1" customWidth="1"/>
    <col min="8457" max="8457" width="3.7109375" customWidth="1"/>
    <col min="8458" max="8458" width="3.140625" bestFit="1" customWidth="1"/>
    <col min="8459" max="8459" width="2.85546875" bestFit="1" customWidth="1"/>
    <col min="8460" max="8460" width="4" bestFit="1" customWidth="1"/>
    <col min="8461" max="8461" width="3.140625" bestFit="1" customWidth="1"/>
    <col min="8462" max="8462" width="2.85546875" bestFit="1" customWidth="1"/>
    <col min="8463" max="8463" width="4" bestFit="1" customWidth="1"/>
    <col min="8464" max="8464" width="3.7109375" customWidth="1"/>
    <col min="8465" max="8465" width="2.85546875" bestFit="1" customWidth="1"/>
    <col min="8466" max="8466" width="4" bestFit="1" customWidth="1"/>
    <col min="8467" max="8467" width="3.140625" bestFit="1" customWidth="1"/>
    <col min="8468" max="8468" width="2.85546875" bestFit="1" customWidth="1"/>
    <col min="8469" max="8469" width="4" bestFit="1" customWidth="1"/>
    <col min="8470" max="8470" width="3.140625" bestFit="1" customWidth="1"/>
    <col min="8471" max="8471" width="2.85546875" bestFit="1" customWidth="1"/>
    <col min="8472" max="8472" width="4" bestFit="1" customWidth="1"/>
    <col min="8473" max="8473" width="3.140625" bestFit="1" customWidth="1"/>
    <col min="8474" max="8474" width="2.85546875" bestFit="1" customWidth="1"/>
    <col min="8475" max="8475" width="4" bestFit="1" customWidth="1"/>
    <col min="8476" max="8476" width="3.140625" bestFit="1" customWidth="1"/>
    <col min="8477" max="8477" width="2.85546875" bestFit="1" customWidth="1"/>
    <col min="8478" max="8478" width="4" bestFit="1" customWidth="1"/>
    <col min="8479" max="8479" width="3.140625" bestFit="1" customWidth="1"/>
    <col min="8480" max="8480" width="2.85546875" bestFit="1" customWidth="1"/>
    <col min="8481" max="8481" width="3.7109375" bestFit="1" customWidth="1"/>
    <col min="8482" max="8482" width="3.140625" bestFit="1" customWidth="1"/>
    <col min="8483" max="8483" width="2.85546875" bestFit="1" customWidth="1"/>
    <col min="8484" max="8484" width="4" bestFit="1" customWidth="1"/>
    <col min="8485" max="8485" width="3.140625" bestFit="1" customWidth="1"/>
    <col min="8486" max="8486" width="2.85546875" bestFit="1" customWidth="1"/>
    <col min="8487" max="8487" width="7.5703125" bestFit="1" customWidth="1"/>
    <col min="8488" max="8488" width="7" bestFit="1" customWidth="1"/>
    <col min="8701" max="8701" width="41.7109375" customWidth="1"/>
    <col min="8702" max="8702" width="13.5703125" bestFit="1" customWidth="1"/>
    <col min="8703" max="8703" width="16" bestFit="1" customWidth="1"/>
    <col min="8704" max="8704" width="6.28515625" customWidth="1"/>
    <col min="8705" max="8705" width="4.5703125" customWidth="1"/>
    <col min="8706" max="8706" width="4.85546875" customWidth="1"/>
    <col min="8707" max="8707" width="5" customWidth="1"/>
    <col min="8708" max="8708" width="3.140625" bestFit="1" customWidth="1"/>
    <col min="8709" max="8709" width="2.85546875" bestFit="1" customWidth="1"/>
    <col min="8710" max="8710" width="4" bestFit="1" customWidth="1"/>
    <col min="8711" max="8711" width="3.140625" bestFit="1" customWidth="1"/>
    <col min="8712" max="8712" width="2.85546875" bestFit="1" customWidth="1"/>
    <col min="8713" max="8713" width="3.7109375" customWidth="1"/>
    <col min="8714" max="8714" width="3.140625" bestFit="1" customWidth="1"/>
    <col min="8715" max="8715" width="2.85546875" bestFit="1" customWidth="1"/>
    <col min="8716" max="8716" width="4" bestFit="1" customWidth="1"/>
    <col min="8717" max="8717" width="3.140625" bestFit="1" customWidth="1"/>
    <col min="8718" max="8718" width="2.85546875" bestFit="1" customWidth="1"/>
    <col min="8719" max="8719" width="4" bestFit="1" customWidth="1"/>
    <col min="8720" max="8720" width="3.7109375" customWidth="1"/>
    <col min="8721" max="8721" width="2.85546875" bestFit="1" customWidth="1"/>
    <col min="8722" max="8722" width="4" bestFit="1" customWidth="1"/>
    <col min="8723" max="8723" width="3.140625" bestFit="1" customWidth="1"/>
    <col min="8724" max="8724" width="2.85546875" bestFit="1" customWidth="1"/>
    <col min="8725" max="8725" width="4" bestFit="1" customWidth="1"/>
    <col min="8726" max="8726" width="3.140625" bestFit="1" customWidth="1"/>
    <col min="8727" max="8727" width="2.85546875" bestFit="1" customWidth="1"/>
    <col min="8728" max="8728" width="4" bestFit="1" customWidth="1"/>
    <col min="8729" max="8729" width="3.140625" bestFit="1" customWidth="1"/>
    <col min="8730" max="8730" width="2.85546875" bestFit="1" customWidth="1"/>
    <col min="8731" max="8731" width="4" bestFit="1" customWidth="1"/>
    <col min="8732" max="8732" width="3.140625" bestFit="1" customWidth="1"/>
    <col min="8733" max="8733" width="2.85546875" bestFit="1" customWidth="1"/>
    <col min="8734" max="8734" width="4" bestFit="1" customWidth="1"/>
    <col min="8735" max="8735" width="3.140625" bestFit="1" customWidth="1"/>
    <col min="8736" max="8736" width="2.85546875" bestFit="1" customWidth="1"/>
    <col min="8737" max="8737" width="3.7109375" bestFit="1" customWidth="1"/>
    <col min="8738" max="8738" width="3.140625" bestFit="1" customWidth="1"/>
    <col min="8739" max="8739" width="2.85546875" bestFit="1" customWidth="1"/>
    <col min="8740" max="8740" width="4" bestFit="1" customWidth="1"/>
    <col min="8741" max="8741" width="3.140625" bestFit="1" customWidth="1"/>
    <col min="8742" max="8742" width="2.85546875" bestFit="1" customWidth="1"/>
    <col min="8743" max="8743" width="7.5703125" bestFit="1" customWidth="1"/>
    <col min="8744" max="8744" width="7" bestFit="1" customWidth="1"/>
    <col min="8957" max="8957" width="41.7109375" customWidth="1"/>
    <col min="8958" max="8958" width="13.5703125" bestFit="1" customWidth="1"/>
    <col min="8959" max="8959" width="16" bestFit="1" customWidth="1"/>
    <col min="8960" max="8960" width="6.28515625" customWidth="1"/>
    <col min="8961" max="8961" width="4.5703125" customWidth="1"/>
    <col min="8962" max="8962" width="4.85546875" customWidth="1"/>
    <col min="8963" max="8963" width="5" customWidth="1"/>
    <col min="8964" max="8964" width="3.140625" bestFit="1" customWidth="1"/>
    <col min="8965" max="8965" width="2.85546875" bestFit="1" customWidth="1"/>
    <col min="8966" max="8966" width="4" bestFit="1" customWidth="1"/>
    <col min="8967" max="8967" width="3.140625" bestFit="1" customWidth="1"/>
    <col min="8968" max="8968" width="2.85546875" bestFit="1" customWidth="1"/>
    <col min="8969" max="8969" width="3.7109375" customWidth="1"/>
    <col min="8970" max="8970" width="3.140625" bestFit="1" customWidth="1"/>
    <col min="8971" max="8971" width="2.85546875" bestFit="1" customWidth="1"/>
    <col min="8972" max="8972" width="4" bestFit="1" customWidth="1"/>
    <col min="8973" max="8973" width="3.140625" bestFit="1" customWidth="1"/>
    <col min="8974" max="8974" width="2.85546875" bestFit="1" customWidth="1"/>
    <col min="8975" max="8975" width="4" bestFit="1" customWidth="1"/>
    <col min="8976" max="8976" width="3.7109375" customWidth="1"/>
    <col min="8977" max="8977" width="2.85546875" bestFit="1" customWidth="1"/>
    <col min="8978" max="8978" width="4" bestFit="1" customWidth="1"/>
    <col min="8979" max="8979" width="3.140625" bestFit="1" customWidth="1"/>
    <col min="8980" max="8980" width="2.85546875" bestFit="1" customWidth="1"/>
    <col min="8981" max="8981" width="4" bestFit="1" customWidth="1"/>
    <col min="8982" max="8982" width="3.140625" bestFit="1" customWidth="1"/>
    <col min="8983" max="8983" width="2.85546875" bestFit="1" customWidth="1"/>
    <col min="8984" max="8984" width="4" bestFit="1" customWidth="1"/>
    <col min="8985" max="8985" width="3.140625" bestFit="1" customWidth="1"/>
    <col min="8986" max="8986" width="2.85546875" bestFit="1" customWidth="1"/>
    <col min="8987" max="8987" width="4" bestFit="1" customWidth="1"/>
    <col min="8988" max="8988" width="3.140625" bestFit="1" customWidth="1"/>
    <col min="8989" max="8989" width="2.85546875" bestFit="1" customWidth="1"/>
    <col min="8990" max="8990" width="4" bestFit="1" customWidth="1"/>
    <col min="8991" max="8991" width="3.140625" bestFit="1" customWidth="1"/>
    <col min="8992" max="8992" width="2.85546875" bestFit="1" customWidth="1"/>
    <col min="8993" max="8993" width="3.7109375" bestFit="1" customWidth="1"/>
    <col min="8994" max="8994" width="3.140625" bestFit="1" customWidth="1"/>
    <col min="8995" max="8995" width="2.85546875" bestFit="1" customWidth="1"/>
    <col min="8996" max="8996" width="4" bestFit="1" customWidth="1"/>
    <col min="8997" max="8997" width="3.140625" bestFit="1" customWidth="1"/>
    <col min="8998" max="8998" width="2.85546875" bestFit="1" customWidth="1"/>
    <col min="8999" max="8999" width="7.5703125" bestFit="1" customWidth="1"/>
    <col min="9000" max="9000" width="7" bestFit="1" customWidth="1"/>
    <col min="9213" max="9213" width="41.7109375" customWidth="1"/>
    <col min="9214" max="9214" width="13.5703125" bestFit="1" customWidth="1"/>
    <col min="9215" max="9215" width="16" bestFit="1" customWidth="1"/>
    <col min="9216" max="9216" width="6.28515625" customWidth="1"/>
    <col min="9217" max="9217" width="4.5703125" customWidth="1"/>
    <col min="9218" max="9218" width="4.85546875" customWidth="1"/>
    <col min="9219" max="9219" width="5" customWidth="1"/>
    <col min="9220" max="9220" width="3.140625" bestFit="1" customWidth="1"/>
    <col min="9221" max="9221" width="2.85546875" bestFit="1" customWidth="1"/>
    <col min="9222" max="9222" width="4" bestFit="1" customWidth="1"/>
    <col min="9223" max="9223" width="3.140625" bestFit="1" customWidth="1"/>
    <col min="9224" max="9224" width="2.85546875" bestFit="1" customWidth="1"/>
    <col min="9225" max="9225" width="3.7109375" customWidth="1"/>
    <col min="9226" max="9226" width="3.140625" bestFit="1" customWidth="1"/>
    <col min="9227" max="9227" width="2.85546875" bestFit="1" customWidth="1"/>
    <col min="9228" max="9228" width="4" bestFit="1" customWidth="1"/>
    <col min="9229" max="9229" width="3.140625" bestFit="1" customWidth="1"/>
    <col min="9230" max="9230" width="2.85546875" bestFit="1" customWidth="1"/>
    <col min="9231" max="9231" width="4" bestFit="1" customWidth="1"/>
    <col min="9232" max="9232" width="3.7109375" customWidth="1"/>
    <col min="9233" max="9233" width="2.85546875" bestFit="1" customWidth="1"/>
    <col min="9234" max="9234" width="4" bestFit="1" customWidth="1"/>
    <col min="9235" max="9235" width="3.140625" bestFit="1" customWidth="1"/>
    <col min="9236" max="9236" width="2.85546875" bestFit="1" customWidth="1"/>
    <col min="9237" max="9237" width="4" bestFit="1" customWidth="1"/>
    <col min="9238" max="9238" width="3.140625" bestFit="1" customWidth="1"/>
    <col min="9239" max="9239" width="2.85546875" bestFit="1" customWidth="1"/>
    <col min="9240" max="9240" width="4" bestFit="1" customWidth="1"/>
    <col min="9241" max="9241" width="3.140625" bestFit="1" customWidth="1"/>
    <col min="9242" max="9242" width="2.85546875" bestFit="1" customWidth="1"/>
    <col min="9243" max="9243" width="4" bestFit="1" customWidth="1"/>
    <col min="9244" max="9244" width="3.140625" bestFit="1" customWidth="1"/>
    <col min="9245" max="9245" width="2.85546875" bestFit="1" customWidth="1"/>
    <col min="9246" max="9246" width="4" bestFit="1" customWidth="1"/>
    <col min="9247" max="9247" width="3.140625" bestFit="1" customWidth="1"/>
    <col min="9248" max="9248" width="2.85546875" bestFit="1" customWidth="1"/>
    <col min="9249" max="9249" width="3.7109375" bestFit="1" customWidth="1"/>
    <col min="9250" max="9250" width="3.140625" bestFit="1" customWidth="1"/>
    <col min="9251" max="9251" width="2.85546875" bestFit="1" customWidth="1"/>
    <col min="9252" max="9252" width="4" bestFit="1" customWidth="1"/>
    <col min="9253" max="9253" width="3.140625" bestFit="1" customWidth="1"/>
    <col min="9254" max="9254" width="2.85546875" bestFit="1" customWidth="1"/>
    <col min="9255" max="9255" width="7.5703125" bestFit="1" customWidth="1"/>
    <col min="9256" max="9256" width="7" bestFit="1" customWidth="1"/>
    <col min="9469" max="9469" width="41.7109375" customWidth="1"/>
    <col min="9470" max="9470" width="13.5703125" bestFit="1" customWidth="1"/>
    <col min="9471" max="9471" width="16" bestFit="1" customWidth="1"/>
    <col min="9472" max="9472" width="6.28515625" customWidth="1"/>
    <col min="9473" max="9473" width="4.5703125" customWidth="1"/>
    <col min="9474" max="9474" width="4.85546875" customWidth="1"/>
    <col min="9475" max="9475" width="5" customWidth="1"/>
    <col min="9476" max="9476" width="3.140625" bestFit="1" customWidth="1"/>
    <col min="9477" max="9477" width="2.85546875" bestFit="1" customWidth="1"/>
    <col min="9478" max="9478" width="4" bestFit="1" customWidth="1"/>
    <col min="9479" max="9479" width="3.140625" bestFit="1" customWidth="1"/>
    <col min="9480" max="9480" width="2.85546875" bestFit="1" customWidth="1"/>
    <col min="9481" max="9481" width="3.7109375" customWidth="1"/>
    <col min="9482" max="9482" width="3.140625" bestFit="1" customWidth="1"/>
    <col min="9483" max="9483" width="2.85546875" bestFit="1" customWidth="1"/>
    <col min="9484" max="9484" width="4" bestFit="1" customWidth="1"/>
    <col min="9485" max="9485" width="3.140625" bestFit="1" customWidth="1"/>
    <col min="9486" max="9486" width="2.85546875" bestFit="1" customWidth="1"/>
    <col min="9487" max="9487" width="4" bestFit="1" customWidth="1"/>
    <col min="9488" max="9488" width="3.7109375" customWidth="1"/>
    <col min="9489" max="9489" width="2.85546875" bestFit="1" customWidth="1"/>
    <col min="9490" max="9490" width="4" bestFit="1" customWidth="1"/>
    <col min="9491" max="9491" width="3.140625" bestFit="1" customWidth="1"/>
    <col min="9492" max="9492" width="2.85546875" bestFit="1" customWidth="1"/>
    <col min="9493" max="9493" width="4" bestFit="1" customWidth="1"/>
    <col min="9494" max="9494" width="3.140625" bestFit="1" customWidth="1"/>
    <col min="9495" max="9495" width="2.85546875" bestFit="1" customWidth="1"/>
    <col min="9496" max="9496" width="4" bestFit="1" customWidth="1"/>
    <col min="9497" max="9497" width="3.140625" bestFit="1" customWidth="1"/>
    <col min="9498" max="9498" width="2.85546875" bestFit="1" customWidth="1"/>
    <col min="9499" max="9499" width="4" bestFit="1" customWidth="1"/>
    <col min="9500" max="9500" width="3.140625" bestFit="1" customWidth="1"/>
    <col min="9501" max="9501" width="2.85546875" bestFit="1" customWidth="1"/>
    <col min="9502" max="9502" width="4" bestFit="1" customWidth="1"/>
    <col min="9503" max="9503" width="3.140625" bestFit="1" customWidth="1"/>
    <col min="9504" max="9504" width="2.85546875" bestFit="1" customWidth="1"/>
    <col min="9505" max="9505" width="3.7109375" bestFit="1" customWidth="1"/>
    <col min="9506" max="9506" width="3.140625" bestFit="1" customWidth="1"/>
    <col min="9507" max="9507" width="2.85546875" bestFit="1" customWidth="1"/>
    <col min="9508" max="9508" width="4" bestFit="1" customWidth="1"/>
    <col min="9509" max="9509" width="3.140625" bestFit="1" customWidth="1"/>
    <col min="9510" max="9510" width="2.85546875" bestFit="1" customWidth="1"/>
    <col min="9511" max="9511" width="7.5703125" bestFit="1" customWidth="1"/>
    <col min="9512" max="9512" width="7" bestFit="1" customWidth="1"/>
    <col min="9725" max="9725" width="41.7109375" customWidth="1"/>
    <col min="9726" max="9726" width="13.5703125" bestFit="1" customWidth="1"/>
    <col min="9727" max="9727" width="16" bestFit="1" customWidth="1"/>
    <col min="9728" max="9728" width="6.28515625" customWidth="1"/>
    <col min="9729" max="9729" width="4.5703125" customWidth="1"/>
    <col min="9730" max="9730" width="4.85546875" customWidth="1"/>
    <col min="9731" max="9731" width="5" customWidth="1"/>
    <col min="9732" max="9732" width="3.140625" bestFit="1" customWidth="1"/>
    <col min="9733" max="9733" width="2.85546875" bestFit="1" customWidth="1"/>
    <col min="9734" max="9734" width="4" bestFit="1" customWidth="1"/>
    <col min="9735" max="9735" width="3.140625" bestFit="1" customWidth="1"/>
    <col min="9736" max="9736" width="2.85546875" bestFit="1" customWidth="1"/>
    <col min="9737" max="9737" width="3.7109375" customWidth="1"/>
    <col min="9738" max="9738" width="3.140625" bestFit="1" customWidth="1"/>
    <col min="9739" max="9739" width="2.85546875" bestFit="1" customWidth="1"/>
    <col min="9740" max="9740" width="4" bestFit="1" customWidth="1"/>
    <col min="9741" max="9741" width="3.140625" bestFit="1" customWidth="1"/>
    <col min="9742" max="9742" width="2.85546875" bestFit="1" customWidth="1"/>
    <col min="9743" max="9743" width="4" bestFit="1" customWidth="1"/>
    <col min="9744" max="9744" width="3.7109375" customWidth="1"/>
    <col min="9745" max="9745" width="2.85546875" bestFit="1" customWidth="1"/>
    <col min="9746" max="9746" width="4" bestFit="1" customWidth="1"/>
    <col min="9747" max="9747" width="3.140625" bestFit="1" customWidth="1"/>
    <col min="9748" max="9748" width="2.85546875" bestFit="1" customWidth="1"/>
    <col min="9749" max="9749" width="4" bestFit="1" customWidth="1"/>
    <col min="9750" max="9750" width="3.140625" bestFit="1" customWidth="1"/>
    <col min="9751" max="9751" width="2.85546875" bestFit="1" customWidth="1"/>
    <col min="9752" max="9752" width="4" bestFit="1" customWidth="1"/>
    <col min="9753" max="9753" width="3.140625" bestFit="1" customWidth="1"/>
    <col min="9754" max="9754" width="2.85546875" bestFit="1" customWidth="1"/>
    <col min="9755" max="9755" width="4" bestFit="1" customWidth="1"/>
    <col min="9756" max="9756" width="3.140625" bestFit="1" customWidth="1"/>
    <col min="9757" max="9757" width="2.85546875" bestFit="1" customWidth="1"/>
    <col min="9758" max="9758" width="4" bestFit="1" customWidth="1"/>
    <col min="9759" max="9759" width="3.140625" bestFit="1" customWidth="1"/>
    <col min="9760" max="9760" width="2.85546875" bestFit="1" customWidth="1"/>
    <col min="9761" max="9761" width="3.7109375" bestFit="1" customWidth="1"/>
    <col min="9762" max="9762" width="3.140625" bestFit="1" customWidth="1"/>
    <col min="9763" max="9763" width="2.85546875" bestFit="1" customWidth="1"/>
    <col min="9764" max="9764" width="4" bestFit="1" customWidth="1"/>
    <col min="9765" max="9765" width="3.140625" bestFit="1" customWidth="1"/>
    <col min="9766" max="9766" width="2.85546875" bestFit="1" customWidth="1"/>
    <col min="9767" max="9767" width="7.5703125" bestFit="1" customWidth="1"/>
    <col min="9768" max="9768" width="7" bestFit="1" customWidth="1"/>
    <col min="9981" max="9981" width="41.7109375" customWidth="1"/>
    <col min="9982" max="9982" width="13.5703125" bestFit="1" customWidth="1"/>
    <col min="9983" max="9983" width="16" bestFit="1" customWidth="1"/>
    <col min="9984" max="9984" width="6.28515625" customWidth="1"/>
    <col min="9985" max="9985" width="4.5703125" customWidth="1"/>
    <col min="9986" max="9986" width="4.85546875" customWidth="1"/>
    <col min="9987" max="9987" width="5" customWidth="1"/>
    <col min="9988" max="9988" width="3.140625" bestFit="1" customWidth="1"/>
    <col min="9989" max="9989" width="2.85546875" bestFit="1" customWidth="1"/>
    <col min="9990" max="9990" width="4" bestFit="1" customWidth="1"/>
    <col min="9991" max="9991" width="3.140625" bestFit="1" customWidth="1"/>
    <col min="9992" max="9992" width="2.85546875" bestFit="1" customWidth="1"/>
    <col min="9993" max="9993" width="3.7109375" customWidth="1"/>
    <col min="9994" max="9994" width="3.140625" bestFit="1" customWidth="1"/>
    <col min="9995" max="9995" width="2.85546875" bestFit="1" customWidth="1"/>
    <col min="9996" max="9996" width="4" bestFit="1" customWidth="1"/>
    <col min="9997" max="9997" width="3.140625" bestFit="1" customWidth="1"/>
    <col min="9998" max="9998" width="2.85546875" bestFit="1" customWidth="1"/>
    <col min="9999" max="9999" width="4" bestFit="1" customWidth="1"/>
    <col min="10000" max="10000" width="3.7109375" customWidth="1"/>
    <col min="10001" max="10001" width="2.85546875" bestFit="1" customWidth="1"/>
    <col min="10002" max="10002" width="4" bestFit="1" customWidth="1"/>
    <col min="10003" max="10003" width="3.140625" bestFit="1" customWidth="1"/>
    <col min="10004" max="10004" width="2.85546875" bestFit="1" customWidth="1"/>
    <col min="10005" max="10005" width="4" bestFit="1" customWidth="1"/>
    <col min="10006" max="10006" width="3.140625" bestFit="1" customWidth="1"/>
    <col min="10007" max="10007" width="2.85546875" bestFit="1" customWidth="1"/>
    <col min="10008" max="10008" width="4" bestFit="1" customWidth="1"/>
    <col min="10009" max="10009" width="3.140625" bestFit="1" customWidth="1"/>
    <col min="10010" max="10010" width="2.85546875" bestFit="1" customWidth="1"/>
    <col min="10011" max="10011" width="4" bestFit="1" customWidth="1"/>
    <col min="10012" max="10012" width="3.140625" bestFit="1" customWidth="1"/>
    <col min="10013" max="10013" width="2.85546875" bestFit="1" customWidth="1"/>
    <col min="10014" max="10014" width="4" bestFit="1" customWidth="1"/>
    <col min="10015" max="10015" width="3.140625" bestFit="1" customWidth="1"/>
    <col min="10016" max="10016" width="2.85546875" bestFit="1" customWidth="1"/>
    <col min="10017" max="10017" width="3.7109375" bestFit="1" customWidth="1"/>
    <col min="10018" max="10018" width="3.140625" bestFit="1" customWidth="1"/>
    <col min="10019" max="10019" width="2.85546875" bestFit="1" customWidth="1"/>
    <col min="10020" max="10020" width="4" bestFit="1" customWidth="1"/>
    <col min="10021" max="10021" width="3.140625" bestFit="1" customWidth="1"/>
    <col min="10022" max="10022" width="2.85546875" bestFit="1" customWidth="1"/>
    <col min="10023" max="10023" width="7.5703125" bestFit="1" customWidth="1"/>
    <col min="10024" max="10024" width="7" bestFit="1" customWidth="1"/>
    <col min="10237" max="10237" width="41.7109375" customWidth="1"/>
    <col min="10238" max="10238" width="13.5703125" bestFit="1" customWidth="1"/>
    <col min="10239" max="10239" width="16" bestFit="1" customWidth="1"/>
    <col min="10240" max="10240" width="6.28515625" customWidth="1"/>
    <col min="10241" max="10241" width="4.5703125" customWidth="1"/>
    <col min="10242" max="10242" width="4.85546875" customWidth="1"/>
    <col min="10243" max="10243" width="5" customWidth="1"/>
    <col min="10244" max="10244" width="3.140625" bestFit="1" customWidth="1"/>
    <col min="10245" max="10245" width="2.85546875" bestFit="1" customWidth="1"/>
    <col min="10246" max="10246" width="4" bestFit="1" customWidth="1"/>
    <col min="10247" max="10247" width="3.140625" bestFit="1" customWidth="1"/>
    <col min="10248" max="10248" width="2.85546875" bestFit="1" customWidth="1"/>
    <col min="10249" max="10249" width="3.7109375" customWidth="1"/>
    <col min="10250" max="10250" width="3.140625" bestFit="1" customWidth="1"/>
    <col min="10251" max="10251" width="2.85546875" bestFit="1" customWidth="1"/>
    <col min="10252" max="10252" width="4" bestFit="1" customWidth="1"/>
    <col min="10253" max="10253" width="3.140625" bestFit="1" customWidth="1"/>
    <col min="10254" max="10254" width="2.85546875" bestFit="1" customWidth="1"/>
    <col min="10255" max="10255" width="4" bestFit="1" customWidth="1"/>
    <col min="10256" max="10256" width="3.7109375" customWidth="1"/>
    <col min="10257" max="10257" width="2.85546875" bestFit="1" customWidth="1"/>
    <col min="10258" max="10258" width="4" bestFit="1" customWidth="1"/>
    <col min="10259" max="10259" width="3.140625" bestFit="1" customWidth="1"/>
    <col min="10260" max="10260" width="2.85546875" bestFit="1" customWidth="1"/>
    <col min="10261" max="10261" width="4" bestFit="1" customWidth="1"/>
    <col min="10262" max="10262" width="3.140625" bestFit="1" customWidth="1"/>
    <col min="10263" max="10263" width="2.85546875" bestFit="1" customWidth="1"/>
    <col min="10264" max="10264" width="4" bestFit="1" customWidth="1"/>
    <col min="10265" max="10265" width="3.140625" bestFit="1" customWidth="1"/>
    <col min="10266" max="10266" width="2.85546875" bestFit="1" customWidth="1"/>
    <col min="10267" max="10267" width="4" bestFit="1" customWidth="1"/>
    <col min="10268" max="10268" width="3.140625" bestFit="1" customWidth="1"/>
    <col min="10269" max="10269" width="2.85546875" bestFit="1" customWidth="1"/>
    <col min="10270" max="10270" width="4" bestFit="1" customWidth="1"/>
    <col min="10271" max="10271" width="3.140625" bestFit="1" customWidth="1"/>
    <col min="10272" max="10272" width="2.85546875" bestFit="1" customWidth="1"/>
    <col min="10273" max="10273" width="3.7109375" bestFit="1" customWidth="1"/>
    <col min="10274" max="10274" width="3.140625" bestFit="1" customWidth="1"/>
    <col min="10275" max="10275" width="2.85546875" bestFit="1" customWidth="1"/>
    <col min="10276" max="10276" width="4" bestFit="1" customWidth="1"/>
    <col min="10277" max="10277" width="3.140625" bestFit="1" customWidth="1"/>
    <col min="10278" max="10278" width="2.85546875" bestFit="1" customWidth="1"/>
    <col min="10279" max="10279" width="7.5703125" bestFit="1" customWidth="1"/>
    <col min="10280" max="10280" width="7" bestFit="1" customWidth="1"/>
    <col min="10493" max="10493" width="41.7109375" customWidth="1"/>
    <col min="10494" max="10494" width="13.5703125" bestFit="1" customWidth="1"/>
    <col min="10495" max="10495" width="16" bestFit="1" customWidth="1"/>
    <col min="10496" max="10496" width="6.28515625" customWidth="1"/>
    <col min="10497" max="10497" width="4.5703125" customWidth="1"/>
    <col min="10498" max="10498" width="4.85546875" customWidth="1"/>
    <col min="10499" max="10499" width="5" customWidth="1"/>
    <col min="10500" max="10500" width="3.140625" bestFit="1" customWidth="1"/>
    <col min="10501" max="10501" width="2.85546875" bestFit="1" customWidth="1"/>
    <col min="10502" max="10502" width="4" bestFit="1" customWidth="1"/>
    <col min="10503" max="10503" width="3.140625" bestFit="1" customWidth="1"/>
    <col min="10504" max="10504" width="2.85546875" bestFit="1" customWidth="1"/>
    <col min="10505" max="10505" width="3.7109375" customWidth="1"/>
    <col min="10506" max="10506" width="3.140625" bestFit="1" customWidth="1"/>
    <col min="10507" max="10507" width="2.85546875" bestFit="1" customWidth="1"/>
    <col min="10508" max="10508" width="4" bestFit="1" customWidth="1"/>
    <col min="10509" max="10509" width="3.140625" bestFit="1" customWidth="1"/>
    <col min="10510" max="10510" width="2.85546875" bestFit="1" customWidth="1"/>
    <col min="10511" max="10511" width="4" bestFit="1" customWidth="1"/>
    <col min="10512" max="10512" width="3.7109375" customWidth="1"/>
    <col min="10513" max="10513" width="2.85546875" bestFit="1" customWidth="1"/>
    <col min="10514" max="10514" width="4" bestFit="1" customWidth="1"/>
    <col min="10515" max="10515" width="3.140625" bestFit="1" customWidth="1"/>
    <col min="10516" max="10516" width="2.85546875" bestFit="1" customWidth="1"/>
    <col min="10517" max="10517" width="4" bestFit="1" customWidth="1"/>
    <col min="10518" max="10518" width="3.140625" bestFit="1" customWidth="1"/>
    <col min="10519" max="10519" width="2.85546875" bestFit="1" customWidth="1"/>
    <col min="10520" max="10520" width="4" bestFit="1" customWidth="1"/>
    <col min="10521" max="10521" width="3.140625" bestFit="1" customWidth="1"/>
    <col min="10522" max="10522" width="2.85546875" bestFit="1" customWidth="1"/>
    <col min="10523" max="10523" width="4" bestFit="1" customWidth="1"/>
    <col min="10524" max="10524" width="3.140625" bestFit="1" customWidth="1"/>
    <col min="10525" max="10525" width="2.85546875" bestFit="1" customWidth="1"/>
    <col min="10526" max="10526" width="4" bestFit="1" customWidth="1"/>
    <col min="10527" max="10527" width="3.140625" bestFit="1" customWidth="1"/>
    <col min="10528" max="10528" width="2.85546875" bestFit="1" customWidth="1"/>
    <col min="10529" max="10529" width="3.7109375" bestFit="1" customWidth="1"/>
    <col min="10530" max="10530" width="3.140625" bestFit="1" customWidth="1"/>
    <col min="10531" max="10531" width="2.85546875" bestFit="1" customWidth="1"/>
    <col min="10532" max="10532" width="4" bestFit="1" customWidth="1"/>
    <col min="10533" max="10533" width="3.140625" bestFit="1" customWidth="1"/>
    <col min="10534" max="10534" width="2.85546875" bestFit="1" customWidth="1"/>
    <col min="10535" max="10535" width="7.5703125" bestFit="1" customWidth="1"/>
    <col min="10536" max="10536" width="7" bestFit="1" customWidth="1"/>
    <col min="10749" max="10749" width="41.7109375" customWidth="1"/>
    <col min="10750" max="10750" width="13.5703125" bestFit="1" customWidth="1"/>
    <col min="10751" max="10751" width="16" bestFit="1" customWidth="1"/>
    <col min="10752" max="10752" width="6.28515625" customWidth="1"/>
    <col min="10753" max="10753" width="4.5703125" customWidth="1"/>
    <col min="10754" max="10754" width="4.85546875" customWidth="1"/>
    <col min="10755" max="10755" width="5" customWidth="1"/>
    <col min="10756" max="10756" width="3.140625" bestFit="1" customWidth="1"/>
    <col min="10757" max="10757" width="2.85546875" bestFit="1" customWidth="1"/>
    <col min="10758" max="10758" width="4" bestFit="1" customWidth="1"/>
    <col min="10759" max="10759" width="3.140625" bestFit="1" customWidth="1"/>
    <col min="10760" max="10760" width="2.85546875" bestFit="1" customWidth="1"/>
    <col min="10761" max="10761" width="3.7109375" customWidth="1"/>
    <col min="10762" max="10762" width="3.140625" bestFit="1" customWidth="1"/>
    <col min="10763" max="10763" width="2.85546875" bestFit="1" customWidth="1"/>
    <col min="10764" max="10764" width="4" bestFit="1" customWidth="1"/>
    <col min="10765" max="10765" width="3.140625" bestFit="1" customWidth="1"/>
    <col min="10766" max="10766" width="2.85546875" bestFit="1" customWidth="1"/>
    <col min="10767" max="10767" width="4" bestFit="1" customWidth="1"/>
    <col min="10768" max="10768" width="3.7109375" customWidth="1"/>
    <col min="10769" max="10769" width="2.85546875" bestFit="1" customWidth="1"/>
    <col min="10770" max="10770" width="4" bestFit="1" customWidth="1"/>
    <col min="10771" max="10771" width="3.140625" bestFit="1" customWidth="1"/>
    <col min="10772" max="10772" width="2.85546875" bestFit="1" customWidth="1"/>
    <col min="10773" max="10773" width="4" bestFit="1" customWidth="1"/>
    <col min="10774" max="10774" width="3.140625" bestFit="1" customWidth="1"/>
    <col min="10775" max="10775" width="2.85546875" bestFit="1" customWidth="1"/>
    <col min="10776" max="10776" width="4" bestFit="1" customWidth="1"/>
    <col min="10777" max="10777" width="3.140625" bestFit="1" customWidth="1"/>
    <col min="10778" max="10778" width="2.85546875" bestFit="1" customWidth="1"/>
    <col min="10779" max="10779" width="4" bestFit="1" customWidth="1"/>
    <col min="10780" max="10780" width="3.140625" bestFit="1" customWidth="1"/>
    <col min="10781" max="10781" width="2.85546875" bestFit="1" customWidth="1"/>
    <col min="10782" max="10782" width="4" bestFit="1" customWidth="1"/>
    <col min="10783" max="10783" width="3.140625" bestFit="1" customWidth="1"/>
    <col min="10784" max="10784" width="2.85546875" bestFit="1" customWidth="1"/>
    <col min="10785" max="10785" width="3.7109375" bestFit="1" customWidth="1"/>
    <col min="10786" max="10786" width="3.140625" bestFit="1" customWidth="1"/>
    <col min="10787" max="10787" width="2.85546875" bestFit="1" customWidth="1"/>
    <col min="10788" max="10788" width="4" bestFit="1" customWidth="1"/>
    <col min="10789" max="10789" width="3.140625" bestFit="1" customWidth="1"/>
    <col min="10790" max="10790" width="2.85546875" bestFit="1" customWidth="1"/>
    <col min="10791" max="10791" width="7.5703125" bestFit="1" customWidth="1"/>
    <col min="10792" max="10792" width="7" bestFit="1" customWidth="1"/>
    <col min="11005" max="11005" width="41.7109375" customWidth="1"/>
    <col min="11006" max="11006" width="13.5703125" bestFit="1" customWidth="1"/>
    <col min="11007" max="11007" width="16" bestFit="1" customWidth="1"/>
    <col min="11008" max="11008" width="6.28515625" customWidth="1"/>
    <col min="11009" max="11009" width="4.5703125" customWidth="1"/>
    <col min="11010" max="11010" width="4.85546875" customWidth="1"/>
    <col min="11011" max="11011" width="5" customWidth="1"/>
    <col min="11012" max="11012" width="3.140625" bestFit="1" customWidth="1"/>
    <col min="11013" max="11013" width="2.85546875" bestFit="1" customWidth="1"/>
    <col min="11014" max="11014" width="4" bestFit="1" customWidth="1"/>
    <col min="11015" max="11015" width="3.140625" bestFit="1" customWidth="1"/>
    <col min="11016" max="11016" width="2.85546875" bestFit="1" customWidth="1"/>
    <col min="11017" max="11017" width="3.7109375" customWidth="1"/>
    <col min="11018" max="11018" width="3.140625" bestFit="1" customWidth="1"/>
    <col min="11019" max="11019" width="2.85546875" bestFit="1" customWidth="1"/>
    <col min="11020" max="11020" width="4" bestFit="1" customWidth="1"/>
    <col min="11021" max="11021" width="3.140625" bestFit="1" customWidth="1"/>
    <col min="11022" max="11022" width="2.85546875" bestFit="1" customWidth="1"/>
    <col min="11023" max="11023" width="4" bestFit="1" customWidth="1"/>
    <col min="11024" max="11024" width="3.7109375" customWidth="1"/>
    <col min="11025" max="11025" width="2.85546875" bestFit="1" customWidth="1"/>
    <col min="11026" max="11026" width="4" bestFit="1" customWidth="1"/>
    <col min="11027" max="11027" width="3.140625" bestFit="1" customWidth="1"/>
    <col min="11028" max="11028" width="2.85546875" bestFit="1" customWidth="1"/>
    <col min="11029" max="11029" width="4" bestFit="1" customWidth="1"/>
    <col min="11030" max="11030" width="3.140625" bestFit="1" customWidth="1"/>
    <col min="11031" max="11031" width="2.85546875" bestFit="1" customWidth="1"/>
    <col min="11032" max="11032" width="4" bestFit="1" customWidth="1"/>
    <col min="11033" max="11033" width="3.140625" bestFit="1" customWidth="1"/>
    <col min="11034" max="11034" width="2.85546875" bestFit="1" customWidth="1"/>
    <col min="11035" max="11035" width="4" bestFit="1" customWidth="1"/>
    <col min="11036" max="11036" width="3.140625" bestFit="1" customWidth="1"/>
    <col min="11037" max="11037" width="2.85546875" bestFit="1" customWidth="1"/>
    <col min="11038" max="11038" width="4" bestFit="1" customWidth="1"/>
    <col min="11039" max="11039" width="3.140625" bestFit="1" customWidth="1"/>
    <col min="11040" max="11040" width="2.85546875" bestFit="1" customWidth="1"/>
    <col min="11041" max="11041" width="3.7109375" bestFit="1" customWidth="1"/>
    <col min="11042" max="11042" width="3.140625" bestFit="1" customWidth="1"/>
    <col min="11043" max="11043" width="2.85546875" bestFit="1" customWidth="1"/>
    <col min="11044" max="11044" width="4" bestFit="1" customWidth="1"/>
    <col min="11045" max="11045" width="3.140625" bestFit="1" customWidth="1"/>
    <col min="11046" max="11046" width="2.85546875" bestFit="1" customWidth="1"/>
    <col min="11047" max="11047" width="7.5703125" bestFit="1" customWidth="1"/>
    <col min="11048" max="11048" width="7" bestFit="1" customWidth="1"/>
    <col min="11261" max="11261" width="41.7109375" customWidth="1"/>
    <col min="11262" max="11262" width="13.5703125" bestFit="1" customWidth="1"/>
    <col min="11263" max="11263" width="16" bestFit="1" customWidth="1"/>
    <col min="11264" max="11264" width="6.28515625" customWidth="1"/>
    <col min="11265" max="11265" width="4.5703125" customWidth="1"/>
    <col min="11266" max="11266" width="4.85546875" customWidth="1"/>
    <col min="11267" max="11267" width="5" customWidth="1"/>
    <col min="11268" max="11268" width="3.140625" bestFit="1" customWidth="1"/>
    <col min="11269" max="11269" width="2.85546875" bestFit="1" customWidth="1"/>
    <col min="11270" max="11270" width="4" bestFit="1" customWidth="1"/>
    <col min="11271" max="11271" width="3.140625" bestFit="1" customWidth="1"/>
    <col min="11272" max="11272" width="2.85546875" bestFit="1" customWidth="1"/>
    <col min="11273" max="11273" width="3.7109375" customWidth="1"/>
    <col min="11274" max="11274" width="3.140625" bestFit="1" customWidth="1"/>
    <col min="11275" max="11275" width="2.85546875" bestFit="1" customWidth="1"/>
    <col min="11276" max="11276" width="4" bestFit="1" customWidth="1"/>
    <col min="11277" max="11277" width="3.140625" bestFit="1" customWidth="1"/>
    <col min="11278" max="11278" width="2.85546875" bestFit="1" customWidth="1"/>
    <col min="11279" max="11279" width="4" bestFit="1" customWidth="1"/>
    <col min="11280" max="11280" width="3.7109375" customWidth="1"/>
    <col min="11281" max="11281" width="2.85546875" bestFit="1" customWidth="1"/>
    <col min="11282" max="11282" width="4" bestFit="1" customWidth="1"/>
    <col min="11283" max="11283" width="3.140625" bestFit="1" customWidth="1"/>
    <col min="11284" max="11284" width="2.85546875" bestFit="1" customWidth="1"/>
    <col min="11285" max="11285" width="4" bestFit="1" customWidth="1"/>
    <col min="11286" max="11286" width="3.140625" bestFit="1" customWidth="1"/>
    <col min="11287" max="11287" width="2.85546875" bestFit="1" customWidth="1"/>
    <col min="11288" max="11288" width="4" bestFit="1" customWidth="1"/>
    <col min="11289" max="11289" width="3.140625" bestFit="1" customWidth="1"/>
    <col min="11290" max="11290" width="2.85546875" bestFit="1" customWidth="1"/>
    <col min="11291" max="11291" width="4" bestFit="1" customWidth="1"/>
    <col min="11292" max="11292" width="3.140625" bestFit="1" customWidth="1"/>
    <col min="11293" max="11293" width="2.85546875" bestFit="1" customWidth="1"/>
    <col min="11294" max="11294" width="4" bestFit="1" customWidth="1"/>
    <col min="11295" max="11295" width="3.140625" bestFit="1" customWidth="1"/>
    <col min="11296" max="11296" width="2.85546875" bestFit="1" customWidth="1"/>
    <col min="11297" max="11297" width="3.7109375" bestFit="1" customWidth="1"/>
    <col min="11298" max="11298" width="3.140625" bestFit="1" customWidth="1"/>
    <col min="11299" max="11299" width="2.85546875" bestFit="1" customWidth="1"/>
    <col min="11300" max="11300" width="4" bestFit="1" customWidth="1"/>
    <col min="11301" max="11301" width="3.140625" bestFit="1" customWidth="1"/>
    <col min="11302" max="11302" width="2.85546875" bestFit="1" customWidth="1"/>
    <col min="11303" max="11303" width="7.5703125" bestFit="1" customWidth="1"/>
    <col min="11304" max="11304" width="7" bestFit="1" customWidth="1"/>
    <col min="11517" max="11517" width="41.7109375" customWidth="1"/>
    <col min="11518" max="11518" width="13.5703125" bestFit="1" customWidth="1"/>
    <col min="11519" max="11519" width="16" bestFit="1" customWidth="1"/>
    <col min="11520" max="11520" width="6.28515625" customWidth="1"/>
    <col min="11521" max="11521" width="4.5703125" customWidth="1"/>
    <col min="11522" max="11522" width="4.85546875" customWidth="1"/>
    <col min="11523" max="11523" width="5" customWidth="1"/>
    <col min="11524" max="11524" width="3.140625" bestFit="1" customWidth="1"/>
    <col min="11525" max="11525" width="2.85546875" bestFit="1" customWidth="1"/>
    <col min="11526" max="11526" width="4" bestFit="1" customWidth="1"/>
    <col min="11527" max="11527" width="3.140625" bestFit="1" customWidth="1"/>
    <col min="11528" max="11528" width="2.85546875" bestFit="1" customWidth="1"/>
    <col min="11529" max="11529" width="3.7109375" customWidth="1"/>
    <col min="11530" max="11530" width="3.140625" bestFit="1" customWidth="1"/>
    <col min="11531" max="11531" width="2.85546875" bestFit="1" customWidth="1"/>
    <col min="11532" max="11532" width="4" bestFit="1" customWidth="1"/>
    <col min="11533" max="11533" width="3.140625" bestFit="1" customWidth="1"/>
    <col min="11534" max="11534" width="2.85546875" bestFit="1" customWidth="1"/>
    <col min="11535" max="11535" width="4" bestFit="1" customWidth="1"/>
    <col min="11536" max="11536" width="3.7109375" customWidth="1"/>
    <col min="11537" max="11537" width="2.85546875" bestFit="1" customWidth="1"/>
    <col min="11538" max="11538" width="4" bestFit="1" customWidth="1"/>
    <col min="11539" max="11539" width="3.140625" bestFit="1" customWidth="1"/>
    <col min="11540" max="11540" width="2.85546875" bestFit="1" customWidth="1"/>
    <col min="11541" max="11541" width="4" bestFit="1" customWidth="1"/>
    <col min="11542" max="11542" width="3.140625" bestFit="1" customWidth="1"/>
    <col min="11543" max="11543" width="2.85546875" bestFit="1" customWidth="1"/>
    <col min="11544" max="11544" width="4" bestFit="1" customWidth="1"/>
    <col min="11545" max="11545" width="3.140625" bestFit="1" customWidth="1"/>
    <col min="11546" max="11546" width="2.85546875" bestFit="1" customWidth="1"/>
    <col min="11547" max="11547" width="4" bestFit="1" customWidth="1"/>
    <col min="11548" max="11548" width="3.140625" bestFit="1" customWidth="1"/>
    <col min="11549" max="11549" width="2.85546875" bestFit="1" customWidth="1"/>
    <col min="11550" max="11550" width="4" bestFit="1" customWidth="1"/>
    <col min="11551" max="11551" width="3.140625" bestFit="1" customWidth="1"/>
    <col min="11552" max="11552" width="2.85546875" bestFit="1" customWidth="1"/>
    <col min="11553" max="11553" width="3.7109375" bestFit="1" customWidth="1"/>
    <col min="11554" max="11554" width="3.140625" bestFit="1" customWidth="1"/>
    <col min="11555" max="11555" width="2.85546875" bestFit="1" customWidth="1"/>
    <col min="11556" max="11556" width="4" bestFit="1" customWidth="1"/>
    <col min="11557" max="11557" width="3.140625" bestFit="1" customWidth="1"/>
    <col min="11558" max="11558" width="2.85546875" bestFit="1" customWidth="1"/>
    <col min="11559" max="11559" width="7.5703125" bestFit="1" customWidth="1"/>
    <col min="11560" max="11560" width="7" bestFit="1" customWidth="1"/>
    <col min="11773" max="11773" width="41.7109375" customWidth="1"/>
    <col min="11774" max="11774" width="13.5703125" bestFit="1" customWidth="1"/>
    <col min="11775" max="11775" width="16" bestFit="1" customWidth="1"/>
    <col min="11776" max="11776" width="6.28515625" customWidth="1"/>
    <col min="11777" max="11777" width="4.5703125" customWidth="1"/>
    <col min="11778" max="11778" width="4.85546875" customWidth="1"/>
    <col min="11779" max="11779" width="5" customWidth="1"/>
    <col min="11780" max="11780" width="3.140625" bestFit="1" customWidth="1"/>
    <col min="11781" max="11781" width="2.85546875" bestFit="1" customWidth="1"/>
    <col min="11782" max="11782" width="4" bestFit="1" customWidth="1"/>
    <col min="11783" max="11783" width="3.140625" bestFit="1" customWidth="1"/>
    <col min="11784" max="11784" width="2.85546875" bestFit="1" customWidth="1"/>
    <col min="11785" max="11785" width="3.7109375" customWidth="1"/>
    <col min="11786" max="11786" width="3.140625" bestFit="1" customWidth="1"/>
    <col min="11787" max="11787" width="2.85546875" bestFit="1" customWidth="1"/>
    <col min="11788" max="11788" width="4" bestFit="1" customWidth="1"/>
    <col min="11789" max="11789" width="3.140625" bestFit="1" customWidth="1"/>
    <col min="11790" max="11790" width="2.85546875" bestFit="1" customWidth="1"/>
    <col min="11791" max="11791" width="4" bestFit="1" customWidth="1"/>
    <col min="11792" max="11792" width="3.7109375" customWidth="1"/>
    <col min="11793" max="11793" width="2.85546875" bestFit="1" customWidth="1"/>
    <col min="11794" max="11794" width="4" bestFit="1" customWidth="1"/>
    <col min="11795" max="11795" width="3.140625" bestFit="1" customWidth="1"/>
    <col min="11796" max="11796" width="2.85546875" bestFit="1" customWidth="1"/>
    <col min="11797" max="11797" width="4" bestFit="1" customWidth="1"/>
    <col min="11798" max="11798" width="3.140625" bestFit="1" customWidth="1"/>
    <col min="11799" max="11799" width="2.85546875" bestFit="1" customWidth="1"/>
    <col min="11800" max="11800" width="4" bestFit="1" customWidth="1"/>
    <col min="11801" max="11801" width="3.140625" bestFit="1" customWidth="1"/>
    <col min="11802" max="11802" width="2.85546875" bestFit="1" customWidth="1"/>
    <col min="11803" max="11803" width="4" bestFit="1" customWidth="1"/>
    <col min="11804" max="11804" width="3.140625" bestFit="1" customWidth="1"/>
    <col min="11805" max="11805" width="2.85546875" bestFit="1" customWidth="1"/>
    <col min="11806" max="11806" width="4" bestFit="1" customWidth="1"/>
    <col min="11807" max="11807" width="3.140625" bestFit="1" customWidth="1"/>
    <col min="11808" max="11808" width="2.85546875" bestFit="1" customWidth="1"/>
    <col min="11809" max="11809" width="3.7109375" bestFit="1" customWidth="1"/>
    <col min="11810" max="11810" width="3.140625" bestFit="1" customWidth="1"/>
    <col min="11811" max="11811" width="2.85546875" bestFit="1" customWidth="1"/>
    <col min="11812" max="11812" width="4" bestFit="1" customWidth="1"/>
    <col min="11813" max="11813" width="3.140625" bestFit="1" customWidth="1"/>
    <col min="11814" max="11814" width="2.85546875" bestFit="1" customWidth="1"/>
    <col min="11815" max="11815" width="7.5703125" bestFit="1" customWidth="1"/>
    <col min="11816" max="11816" width="7" bestFit="1" customWidth="1"/>
    <col min="12029" max="12029" width="41.7109375" customWidth="1"/>
    <col min="12030" max="12030" width="13.5703125" bestFit="1" customWidth="1"/>
    <col min="12031" max="12031" width="16" bestFit="1" customWidth="1"/>
    <col min="12032" max="12032" width="6.28515625" customWidth="1"/>
    <col min="12033" max="12033" width="4.5703125" customWidth="1"/>
    <col min="12034" max="12034" width="4.85546875" customWidth="1"/>
    <col min="12035" max="12035" width="5" customWidth="1"/>
    <col min="12036" max="12036" width="3.140625" bestFit="1" customWidth="1"/>
    <col min="12037" max="12037" width="2.85546875" bestFit="1" customWidth="1"/>
    <col min="12038" max="12038" width="4" bestFit="1" customWidth="1"/>
    <col min="12039" max="12039" width="3.140625" bestFit="1" customWidth="1"/>
    <col min="12040" max="12040" width="2.85546875" bestFit="1" customWidth="1"/>
    <col min="12041" max="12041" width="3.7109375" customWidth="1"/>
    <col min="12042" max="12042" width="3.140625" bestFit="1" customWidth="1"/>
    <col min="12043" max="12043" width="2.85546875" bestFit="1" customWidth="1"/>
    <col min="12044" max="12044" width="4" bestFit="1" customWidth="1"/>
    <col min="12045" max="12045" width="3.140625" bestFit="1" customWidth="1"/>
    <col min="12046" max="12046" width="2.85546875" bestFit="1" customWidth="1"/>
    <col min="12047" max="12047" width="4" bestFit="1" customWidth="1"/>
    <col min="12048" max="12048" width="3.7109375" customWidth="1"/>
    <col min="12049" max="12049" width="2.85546875" bestFit="1" customWidth="1"/>
    <col min="12050" max="12050" width="4" bestFit="1" customWidth="1"/>
    <col min="12051" max="12051" width="3.140625" bestFit="1" customWidth="1"/>
    <col min="12052" max="12052" width="2.85546875" bestFit="1" customWidth="1"/>
    <col min="12053" max="12053" width="4" bestFit="1" customWidth="1"/>
    <col min="12054" max="12054" width="3.140625" bestFit="1" customWidth="1"/>
    <col min="12055" max="12055" width="2.85546875" bestFit="1" customWidth="1"/>
    <col min="12056" max="12056" width="4" bestFit="1" customWidth="1"/>
    <col min="12057" max="12057" width="3.140625" bestFit="1" customWidth="1"/>
    <col min="12058" max="12058" width="2.85546875" bestFit="1" customWidth="1"/>
    <col min="12059" max="12059" width="4" bestFit="1" customWidth="1"/>
    <col min="12060" max="12060" width="3.140625" bestFit="1" customWidth="1"/>
    <col min="12061" max="12061" width="2.85546875" bestFit="1" customWidth="1"/>
    <col min="12062" max="12062" width="4" bestFit="1" customWidth="1"/>
    <col min="12063" max="12063" width="3.140625" bestFit="1" customWidth="1"/>
    <col min="12064" max="12064" width="2.85546875" bestFit="1" customWidth="1"/>
    <col min="12065" max="12065" width="3.7109375" bestFit="1" customWidth="1"/>
    <col min="12066" max="12066" width="3.140625" bestFit="1" customWidth="1"/>
    <col min="12067" max="12067" width="2.85546875" bestFit="1" customWidth="1"/>
    <col min="12068" max="12068" width="4" bestFit="1" customWidth="1"/>
    <col min="12069" max="12069" width="3.140625" bestFit="1" customWidth="1"/>
    <col min="12070" max="12070" width="2.85546875" bestFit="1" customWidth="1"/>
    <col min="12071" max="12071" width="7.5703125" bestFit="1" customWidth="1"/>
    <col min="12072" max="12072" width="7" bestFit="1" customWidth="1"/>
    <col min="12285" max="12285" width="41.7109375" customWidth="1"/>
    <col min="12286" max="12286" width="13.5703125" bestFit="1" customWidth="1"/>
    <col min="12287" max="12287" width="16" bestFit="1" customWidth="1"/>
    <col min="12288" max="12288" width="6.28515625" customWidth="1"/>
    <col min="12289" max="12289" width="4.5703125" customWidth="1"/>
    <col min="12290" max="12290" width="4.85546875" customWidth="1"/>
    <col min="12291" max="12291" width="5" customWidth="1"/>
    <col min="12292" max="12292" width="3.140625" bestFit="1" customWidth="1"/>
    <col min="12293" max="12293" width="2.85546875" bestFit="1" customWidth="1"/>
    <col min="12294" max="12294" width="4" bestFit="1" customWidth="1"/>
    <col min="12295" max="12295" width="3.140625" bestFit="1" customWidth="1"/>
    <col min="12296" max="12296" width="2.85546875" bestFit="1" customWidth="1"/>
    <col min="12297" max="12297" width="3.7109375" customWidth="1"/>
    <col min="12298" max="12298" width="3.140625" bestFit="1" customWidth="1"/>
    <col min="12299" max="12299" width="2.85546875" bestFit="1" customWidth="1"/>
    <col min="12300" max="12300" width="4" bestFit="1" customWidth="1"/>
    <col min="12301" max="12301" width="3.140625" bestFit="1" customWidth="1"/>
    <col min="12302" max="12302" width="2.85546875" bestFit="1" customWidth="1"/>
    <col min="12303" max="12303" width="4" bestFit="1" customWidth="1"/>
    <col min="12304" max="12304" width="3.7109375" customWidth="1"/>
    <col min="12305" max="12305" width="2.85546875" bestFit="1" customWidth="1"/>
    <col min="12306" max="12306" width="4" bestFit="1" customWidth="1"/>
    <col min="12307" max="12307" width="3.140625" bestFit="1" customWidth="1"/>
    <col min="12308" max="12308" width="2.85546875" bestFit="1" customWidth="1"/>
    <col min="12309" max="12309" width="4" bestFit="1" customWidth="1"/>
    <col min="12310" max="12310" width="3.140625" bestFit="1" customWidth="1"/>
    <col min="12311" max="12311" width="2.85546875" bestFit="1" customWidth="1"/>
    <col min="12312" max="12312" width="4" bestFit="1" customWidth="1"/>
    <col min="12313" max="12313" width="3.140625" bestFit="1" customWidth="1"/>
    <col min="12314" max="12314" width="2.85546875" bestFit="1" customWidth="1"/>
    <col min="12315" max="12315" width="4" bestFit="1" customWidth="1"/>
    <col min="12316" max="12316" width="3.140625" bestFit="1" customWidth="1"/>
    <col min="12317" max="12317" width="2.85546875" bestFit="1" customWidth="1"/>
    <col min="12318" max="12318" width="4" bestFit="1" customWidth="1"/>
    <col min="12319" max="12319" width="3.140625" bestFit="1" customWidth="1"/>
    <col min="12320" max="12320" width="2.85546875" bestFit="1" customWidth="1"/>
    <col min="12321" max="12321" width="3.7109375" bestFit="1" customWidth="1"/>
    <col min="12322" max="12322" width="3.140625" bestFit="1" customWidth="1"/>
    <col min="12323" max="12323" width="2.85546875" bestFit="1" customWidth="1"/>
    <col min="12324" max="12324" width="4" bestFit="1" customWidth="1"/>
    <col min="12325" max="12325" width="3.140625" bestFit="1" customWidth="1"/>
    <col min="12326" max="12326" width="2.85546875" bestFit="1" customWidth="1"/>
    <col min="12327" max="12327" width="7.5703125" bestFit="1" customWidth="1"/>
    <col min="12328" max="12328" width="7" bestFit="1" customWidth="1"/>
    <col min="12541" max="12541" width="41.7109375" customWidth="1"/>
    <col min="12542" max="12542" width="13.5703125" bestFit="1" customWidth="1"/>
    <col min="12543" max="12543" width="16" bestFit="1" customWidth="1"/>
    <col min="12544" max="12544" width="6.28515625" customWidth="1"/>
    <col min="12545" max="12545" width="4.5703125" customWidth="1"/>
    <col min="12546" max="12546" width="4.85546875" customWidth="1"/>
    <col min="12547" max="12547" width="5" customWidth="1"/>
    <col min="12548" max="12548" width="3.140625" bestFit="1" customWidth="1"/>
    <col min="12549" max="12549" width="2.85546875" bestFit="1" customWidth="1"/>
    <col min="12550" max="12550" width="4" bestFit="1" customWidth="1"/>
    <col min="12551" max="12551" width="3.140625" bestFit="1" customWidth="1"/>
    <col min="12552" max="12552" width="2.85546875" bestFit="1" customWidth="1"/>
    <col min="12553" max="12553" width="3.7109375" customWidth="1"/>
    <col min="12554" max="12554" width="3.140625" bestFit="1" customWidth="1"/>
    <col min="12555" max="12555" width="2.85546875" bestFit="1" customWidth="1"/>
    <col min="12556" max="12556" width="4" bestFit="1" customWidth="1"/>
    <col min="12557" max="12557" width="3.140625" bestFit="1" customWidth="1"/>
    <col min="12558" max="12558" width="2.85546875" bestFit="1" customWidth="1"/>
    <col min="12559" max="12559" width="4" bestFit="1" customWidth="1"/>
    <col min="12560" max="12560" width="3.7109375" customWidth="1"/>
    <col min="12561" max="12561" width="2.85546875" bestFit="1" customWidth="1"/>
    <col min="12562" max="12562" width="4" bestFit="1" customWidth="1"/>
    <col min="12563" max="12563" width="3.140625" bestFit="1" customWidth="1"/>
    <col min="12564" max="12564" width="2.85546875" bestFit="1" customWidth="1"/>
    <col min="12565" max="12565" width="4" bestFit="1" customWidth="1"/>
    <col min="12566" max="12566" width="3.140625" bestFit="1" customWidth="1"/>
    <col min="12567" max="12567" width="2.85546875" bestFit="1" customWidth="1"/>
    <col min="12568" max="12568" width="4" bestFit="1" customWidth="1"/>
    <col min="12569" max="12569" width="3.140625" bestFit="1" customWidth="1"/>
    <col min="12570" max="12570" width="2.85546875" bestFit="1" customWidth="1"/>
    <col min="12571" max="12571" width="4" bestFit="1" customWidth="1"/>
    <col min="12572" max="12572" width="3.140625" bestFit="1" customWidth="1"/>
    <col min="12573" max="12573" width="2.85546875" bestFit="1" customWidth="1"/>
    <col min="12574" max="12574" width="4" bestFit="1" customWidth="1"/>
    <col min="12575" max="12575" width="3.140625" bestFit="1" customWidth="1"/>
    <col min="12576" max="12576" width="2.85546875" bestFit="1" customWidth="1"/>
    <col min="12577" max="12577" width="3.7109375" bestFit="1" customWidth="1"/>
    <col min="12578" max="12578" width="3.140625" bestFit="1" customWidth="1"/>
    <col min="12579" max="12579" width="2.85546875" bestFit="1" customWidth="1"/>
    <col min="12580" max="12580" width="4" bestFit="1" customWidth="1"/>
    <col min="12581" max="12581" width="3.140625" bestFit="1" customWidth="1"/>
    <col min="12582" max="12582" width="2.85546875" bestFit="1" customWidth="1"/>
    <col min="12583" max="12583" width="7.5703125" bestFit="1" customWidth="1"/>
    <col min="12584" max="12584" width="7" bestFit="1" customWidth="1"/>
    <col min="12797" max="12797" width="41.7109375" customWidth="1"/>
    <col min="12798" max="12798" width="13.5703125" bestFit="1" customWidth="1"/>
    <col min="12799" max="12799" width="16" bestFit="1" customWidth="1"/>
    <col min="12800" max="12800" width="6.28515625" customWidth="1"/>
    <col min="12801" max="12801" width="4.5703125" customWidth="1"/>
    <col min="12802" max="12802" width="4.85546875" customWidth="1"/>
    <col min="12803" max="12803" width="5" customWidth="1"/>
    <col min="12804" max="12804" width="3.140625" bestFit="1" customWidth="1"/>
    <col min="12805" max="12805" width="2.85546875" bestFit="1" customWidth="1"/>
    <col min="12806" max="12806" width="4" bestFit="1" customWidth="1"/>
    <col min="12807" max="12807" width="3.140625" bestFit="1" customWidth="1"/>
    <col min="12808" max="12808" width="2.85546875" bestFit="1" customWidth="1"/>
    <col min="12809" max="12809" width="3.7109375" customWidth="1"/>
    <col min="12810" max="12810" width="3.140625" bestFit="1" customWidth="1"/>
    <col min="12811" max="12811" width="2.85546875" bestFit="1" customWidth="1"/>
    <col min="12812" max="12812" width="4" bestFit="1" customWidth="1"/>
    <col min="12813" max="12813" width="3.140625" bestFit="1" customWidth="1"/>
    <col min="12814" max="12814" width="2.85546875" bestFit="1" customWidth="1"/>
    <col min="12815" max="12815" width="4" bestFit="1" customWidth="1"/>
    <col min="12816" max="12816" width="3.7109375" customWidth="1"/>
    <col min="12817" max="12817" width="2.85546875" bestFit="1" customWidth="1"/>
    <col min="12818" max="12818" width="4" bestFit="1" customWidth="1"/>
    <col min="12819" max="12819" width="3.140625" bestFit="1" customWidth="1"/>
    <col min="12820" max="12820" width="2.85546875" bestFit="1" customWidth="1"/>
    <col min="12821" max="12821" width="4" bestFit="1" customWidth="1"/>
    <col min="12822" max="12822" width="3.140625" bestFit="1" customWidth="1"/>
    <col min="12823" max="12823" width="2.85546875" bestFit="1" customWidth="1"/>
    <col min="12824" max="12824" width="4" bestFit="1" customWidth="1"/>
    <col min="12825" max="12825" width="3.140625" bestFit="1" customWidth="1"/>
    <col min="12826" max="12826" width="2.85546875" bestFit="1" customWidth="1"/>
    <col min="12827" max="12827" width="4" bestFit="1" customWidth="1"/>
    <col min="12828" max="12828" width="3.140625" bestFit="1" customWidth="1"/>
    <col min="12829" max="12829" width="2.85546875" bestFit="1" customWidth="1"/>
    <col min="12830" max="12830" width="4" bestFit="1" customWidth="1"/>
    <col min="12831" max="12831" width="3.140625" bestFit="1" customWidth="1"/>
    <col min="12832" max="12832" width="2.85546875" bestFit="1" customWidth="1"/>
    <col min="12833" max="12833" width="3.7109375" bestFit="1" customWidth="1"/>
    <col min="12834" max="12834" width="3.140625" bestFit="1" customWidth="1"/>
    <col min="12835" max="12835" width="2.85546875" bestFit="1" customWidth="1"/>
    <col min="12836" max="12836" width="4" bestFit="1" customWidth="1"/>
    <col min="12837" max="12837" width="3.140625" bestFit="1" customWidth="1"/>
    <col min="12838" max="12838" width="2.85546875" bestFit="1" customWidth="1"/>
    <col min="12839" max="12839" width="7.5703125" bestFit="1" customWidth="1"/>
    <col min="12840" max="12840" width="7" bestFit="1" customWidth="1"/>
    <col min="13053" max="13053" width="41.7109375" customWidth="1"/>
    <col min="13054" max="13054" width="13.5703125" bestFit="1" customWidth="1"/>
    <col min="13055" max="13055" width="16" bestFit="1" customWidth="1"/>
    <col min="13056" max="13056" width="6.28515625" customWidth="1"/>
    <col min="13057" max="13057" width="4.5703125" customWidth="1"/>
    <col min="13058" max="13058" width="4.85546875" customWidth="1"/>
    <col min="13059" max="13059" width="5" customWidth="1"/>
    <col min="13060" max="13060" width="3.140625" bestFit="1" customWidth="1"/>
    <col min="13061" max="13061" width="2.85546875" bestFit="1" customWidth="1"/>
    <col min="13062" max="13062" width="4" bestFit="1" customWidth="1"/>
    <col min="13063" max="13063" width="3.140625" bestFit="1" customWidth="1"/>
    <col min="13064" max="13064" width="2.85546875" bestFit="1" customWidth="1"/>
    <col min="13065" max="13065" width="3.7109375" customWidth="1"/>
    <col min="13066" max="13066" width="3.140625" bestFit="1" customWidth="1"/>
    <col min="13067" max="13067" width="2.85546875" bestFit="1" customWidth="1"/>
    <col min="13068" max="13068" width="4" bestFit="1" customWidth="1"/>
    <col min="13069" max="13069" width="3.140625" bestFit="1" customWidth="1"/>
    <col min="13070" max="13070" width="2.85546875" bestFit="1" customWidth="1"/>
    <col min="13071" max="13071" width="4" bestFit="1" customWidth="1"/>
    <col min="13072" max="13072" width="3.7109375" customWidth="1"/>
    <col min="13073" max="13073" width="2.85546875" bestFit="1" customWidth="1"/>
    <col min="13074" max="13074" width="4" bestFit="1" customWidth="1"/>
    <col min="13075" max="13075" width="3.140625" bestFit="1" customWidth="1"/>
    <col min="13076" max="13076" width="2.85546875" bestFit="1" customWidth="1"/>
    <col min="13077" max="13077" width="4" bestFit="1" customWidth="1"/>
    <col min="13078" max="13078" width="3.140625" bestFit="1" customWidth="1"/>
    <col min="13079" max="13079" width="2.85546875" bestFit="1" customWidth="1"/>
    <col min="13080" max="13080" width="4" bestFit="1" customWidth="1"/>
    <col min="13081" max="13081" width="3.140625" bestFit="1" customWidth="1"/>
    <col min="13082" max="13082" width="2.85546875" bestFit="1" customWidth="1"/>
    <col min="13083" max="13083" width="4" bestFit="1" customWidth="1"/>
    <col min="13084" max="13084" width="3.140625" bestFit="1" customWidth="1"/>
    <col min="13085" max="13085" width="2.85546875" bestFit="1" customWidth="1"/>
    <col min="13086" max="13086" width="4" bestFit="1" customWidth="1"/>
    <col min="13087" max="13087" width="3.140625" bestFit="1" customWidth="1"/>
    <col min="13088" max="13088" width="2.85546875" bestFit="1" customWidth="1"/>
    <col min="13089" max="13089" width="3.7109375" bestFit="1" customWidth="1"/>
    <col min="13090" max="13090" width="3.140625" bestFit="1" customWidth="1"/>
    <col min="13091" max="13091" width="2.85546875" bestFit="1" customWidth="1"/>
    <col min="13092" max="13092" width="4" bestFit="1" customWidth="1"/>
    <col min="13093" max="13093" width="3.140625" bestFit="1" customWidth="1"/>
    <col min="13094" max="13094" width="2.85546875" bestFit="1" customWidth="1"/>
    <col min="13095" max="13095" width="7.5703125" bestFit="1" customWidth="1"/>
    <col min="13096" max="13096" width="7" bestFit="1" customWidth="1"/>
    <col min="13309" max="13309" width="41.7109375" customWidth="1"/>
    <col min="13310" max="13310" width="13.5703125" bestFit="1" customWidth="1"/>
    <col min="13311" max="13311" width="16" bestFit="1" customWidth="1"/>
    <col min="13312" max="13312" width="6.28515625" customWidth="1"/>
    <col min="13313" max="13313" width="4.5703125" customWidth="1"/>
    <col min="13314" max="13314" width="4.85546875" customWidth="1"/>
    <col min="13315" max="13315" width="5" customWidth="1"/>
    <col min="13316" max="13316" width="3.140625" bestFit="1" customWidth="1"/>
    <col min="13317" max="13317" width="2.85546875" bestFit="1" customWidth="1"/>
    <col min="13318" max="13318" width="4" bestFit="1" customWidth="1"/>
    <col min="13319" max="13319" width="3.140625" bestFit="1" customWidth="1"/>
    <col min="13320" max="13320" width="2.85546875" bestFit="1" customWidth="1"/>
    <col min="13321" max="13321" width="3.7109375" customWidth="1"/>
    <col min="13322" max="13322" width="3.140625" bestFit="1" customWidth="1"/>
    <col min="13323" max="13323" width="2.85546875" bestFit="1" customWidth="1"/>
    <col min="13324" max="13324" width="4" bestFit="1" customWidth="1"/>
    <col min="13325" max="13325" width="3.140625" bestFit="1" customWidth="1"/>
    <col min="13326" max="13326" width="2.85546875" bestFit="1" customWidth="1"/>
    <col min="13327" max="13327" width="4" bestFit="1" customWidth="1"/>
    <col min="13328" max="13328" width="3.7109375" customWidth="1"/>
    <col min="13329" max="13329" width="2.85546875" bestFit="1" customWidth="1"/>
    <col min="13330" max="13330" width="4" bestFit="1" customWidth="1"/>
    <col min="13331" max="13331" width="3.140625" bestFit="1" customWidth="1"/>
    <col min="13332" max="13332" width="2.85546875" bestFit="1" customWidth="1"/>
    <col min="13333" max="13333" width="4" bestFit="1" customWidth="1"/>
    <col min="13334" max="13334" width="3.140625" bestFit="1" customWidth="1"/>
    <col min="13335" max="13335" width="2.85546875" bestFit="1" customWidth="1"/>
    <col min="13336" max="13336" width="4" bestFit="1" customWidth="1"/>
    <col min="13337" max="13337" width="3.140625" bestFit="1" customWidth="1"/>
    <col min="13338" max="13338" width="2.85546875" bestFit="1" customWidth="1"/>
    <col min="13339" max="13339" width="4" bestFit="1" customWidth="1"/>
    <col min="13340" max="13340" width="3.140625" bestFit="1" customWidth="1"/>
    <col min="13341" max="13341" width="2.85546875" bestFit="1" customWidth="1"/>
    <col min="13342" max="13342" width="4" bestFit="1" customWidth="1"/>
    <col min="13343" max="13343" width="3.140625" bestFit="1" customWidth="1"/>
    <col min="13344" max="13344" width="2.85546875" bestFit="1" customWidth="1"/>
    <col min="13345" max="13345" width="3.7109375" bestFit="1" customWidth="1"/>
    <col min="13346" max="13346" width="3.140625" bestFit="1" customWidth="1"/>
    <col min="13347" max="13347" width="2.85546875" bestFit="1" customWidth="1"/>
    <col min="13348" max="13348" width="4" bestFit="1" customWidth="1"/>
    <col min="13349" max="13349" width="3.140625" bestFit="1" customWidth="1"/>
    <col min="13350" max="13350" width="2.85546875" bestFit="1" customWidth="1"/>
    <col min="13351" max="13351" width="7.5703125" bestFit="1" customWidth="1"/>
    <col min="13352" max="13352" width="7" bestFit="1" customWidth="1"/>
    <col min="13565" max="13565" width="41.7109375" customWidth="1"/>
    <col min="13566" max="13566" width="13.5703125" bestFit="1" customWidth="1"/>
    <col min="13567" max="13567" width="16" bestFit="1" customWidth="1"/>
    <col min="13568" max="13568" width="6.28515625" customWidth="1"/>
    <col min="13569" max="13569" width="4.5703125" customWidth="1"/>
    <col min="13570" max="13570" width="4.85546875" customWidth="1"/>
    <col min="13571" max="13571" width="5" customWidth="1"/>
    <col min="13572" max="13572" width="3.140625" bestFit="1" customWidth="1"/>
    <col min="13573" max="13573" width="2.85546875" bestFit="1" customWidth="1"/>
    <col min="13574" max="13574" width="4" bestFit="1" customWidth="1"/>
    <col min="13575" max="13575" width="3.140625" bestFit="1" customWidth="1"/>
    <col min="13576" max="13576" width="2.85546875" bestFit="1" customWidth="1"/>
    <col min="13577" max="13577" width="3.7109375" customWidth="1"/>
    <col min="13578" max="13578" width="3.140625" bestFit="1" customWidth="1"/>
    <col min="13579" max="13579" width="2.85546875" bestFit="1" customWidth="1"/>
    <col min="13580" max="13580" width="4" bestFit="1" customWidth="1"/>
    <col min="13581" max="13581" width="3.140625" bestFit="1" customWidth="1"/>
    <col min="13582" max="13582" width="2.85546875" bestFit="1" customWidth="1"/>
    <col min="13583" max="13583" width="4" bestFit="1" customWidth="1"/>
    <col min="13584" max="13584" width="3.7109375" customWidth="1"/>
    <col min="13585" max="13585" width="2.85546875" bestFit="1" customWidth="1"/>
    <col min="13586" max="13586" width="4" bestFit="1" customWidth="1"/>
    <col min="13587" max="13587" width="3.140625" bestFit="1" customWidth="1"/>
    <col min="13588" max="13588" width="2.85546875" bestFit="1" customWidth="1"/>
    <col min="13589" max="13589" width="4" bestFit="1" customWidth="1"/>
    <col min="13590" max="13590" width="3.140625" bestFit="1" customWidth="1"/>
    <col min="13591" max="13591" width="2.85546875" bestFit="1" customWidth="1"/>
    <col min="13592" max="13592" width="4" bestFit="1" customWidth="1"/>
    <col min="13593" max="13593" width="3.140625" bestFit="1" customWidth="1"/>
    <col min="13594" max="13594" width="2.85546875" bestFit="1" customWidth="1"/>
    <col min="13595" max="13595" width="4" bestFit="1" customWidth="1"/>
    <col min="13596" max="13596" width="3.140625" bestFit="1" customWidth="1"/>
    <col min="13597" max="13597" width="2.85546875" bestFit="1" customWidth="1"/>
    <col min="13598" max="13598" width="4" bestFit="1" customWidth="1"/>
    <col min="13599" max="13599" width="3.140625" bestFit="1" customWidth="1"/>
    <col min="13600" max="13600" width="2.85546875" bestFit="1" customWidth="1"/>
    <col min="13601" max="13601" width="3.7109375" bestFit="1" customWidth="1"/>
    <col min="13602" max="13602" width="3.140625" bestFit="1" customWidth="1"/>
    <col min="13603" max="13603" width="2.85546875" bestFit="1" customWidth="1"/>
    <col min="13604" max="13604" width="4" bestFit="1" customWidth="1"/>
    <col min="13605" max="13605" width="3.140625" bestFit="1" customWidth="1"/>
    <col min="13606" max="13606" width="2.85546875" bestFit="1" customWidth="1"/>
    <col min="13607" max="13607" width="7.5703125" bestFit="1" customWidth="1"/>
    <col min="13608" max="13608" width="7" bestFit="1" customWidth="1"/>
    <col min="13821" max="13821" width="41.7109375" customWidth="1"/>
    <col min="13822" max="13822" width="13.5703125" bestFit="1" customWidth="1"/>
    <col min="13823" max="13823" width="16" bestFit="1" customWidth="1"/>
    <col min="13824" max="13824" width="6.28515625" customWidth="1"/>
    <col min="13825" max="13825" width="4.5703125" customWidth="1"/>
    <col min="13826" max="13826" width="4.85546875" customWidth="1"/>
    <col min="13827" max="13827" width="5" customWidth="1"/>
    <col min="13828" max="13828" width="3.140625" bestFit="1" customWidth="1"/>
    <col min="13829" max="13829" width="2.85546875" bestFit="1" customWidth="1"/>
    <col min="13830" max="13830" width="4" bestFit="1" customWidth="1"/>
    <col min="13831" max="13831" width="3.140625" bestFit="1" customWidth="1"/>
    <col min="13832" max="13832" width="2.85546875" bestFit="1" customWidth="1"/>
    <col min="13833" max="13833" width="3.7109375" customWidth="1"/>
    <col min="13834" max="13834" width="3.140625" bestFit="1" customWidth="1"/>
    <col min="13835" max="13835" width="2.85546875" bestFit="1" customWidth="1"/>
    <col min="13836" max="13836" width="4" bestFit="1" customWidth="1"/>
    <col min="13837" max="13837" width="3.140625" bestFit="1" customWidth="1"/>
    <col min="13838" max="13838" width="2.85546875" bestFit="1" customWidth="1"/>
    <col min="13839" max="13839" width="4" bestFit="1" customWidth="1"/>
    <col min="13840" max="13840" width="3.7109375" customWidth="1"/>
    <col min="13841" max="13841" width="2.85546875" bestFit="1" customWidth="1"/>
    <col min="13842" max="13842" width="4" bestFit="1" customWidth="1"/>
    <col min="13843" max="13843" width="3.140625" bestFit="1" customWidth="1"/>
    <col min="13844" max="13844" width="2.85546875" bestFit="1" customWidth="1"/>
    <col min="13845" max="13845" width="4" bestFit="1" customWidth="1"/>
    <col min="13846" max="13846" width="3.140625" bestFit="1" customWidth="1"/>
    <col min="13847" max="13847" width="2.85546875" bestFit="1" customWidth="1"/>
    <col min="13848" max="13848" width="4" bestFit="1" customWidth="1"/>
    <col min="13849" max="13849" width="3.140625" bestFit="1" customWidth="1"/>
    <col min="13850" max="13850" width="2.85546875" bestFit="1" customWidth="1"/>
    <col min="13851" max="13851" width="4" bestFit="1" customWidth="1"/>
    <col min="13852" max="13852" width="3.140625" bestFit="1" customWidth="1"/>
    <col min="13853" max="13853" width="2.85546875" bestFit="1" customWidth="1"/>
    <col min="13854" max="13854" width="4" bestFit="1" customWidth="1"/>
    <col min="13855" max="13855" width="3.140625" bestFit="1" customWidth="1"/>
    <col min="13856" max="13856" width="2.85546875" bestFit="1" customWidth="1"/>
    <col min="13857" max="13857" width="3.7109375" bestFit="1" customWidth="1"/>
    <col min="13858" max="13858" width="3.140625" bestFit="1" customWidth="1"/>
    <col min="13859" max="13859" width="2.85546875" bestFit="1" customWidth="1"/>
    <col min="13860" max="13860" width="4" bestFit="1" customWidth="1"/>
    <col min="13861" max="13861" width="3.140625" bestFit="1" customWidth="1"/>
    <col min="13862" max="13862" width="2.85546875" bestFit="1" customWidth="1"/>
    <col min="13863" max="13863" width="7.5703125" bestFit="1" customWidth="1"/>
    <col min="13864" max="13864" width="7" bestFit="1" customWidth="1"/>
    <col min="14077" max="14077" width="41.7109375" customWidth="1"/>
    <col min="14078" max="14078" width="13.5703125" bestFit="1" customWidth="1"/>
    <col min="14079" max="14079" width="16" bestFit="1" customWidth="1"/>
    <col min="14080" max="14080" width="6.28515625" customWidth="1"/>
    <col min="14081" max="14081" width="4.5703125" customWidth="1"/>
    <col min="14082" max="14082" width="4.85546875" customWidth="1"/>
    <col min="14083" max="14083" width="5" customWidth="1"/>
    <col min="14084" max="14084" width="3.140625" bestFit="1" customWidth="1"/>
    <col min="14085" max="14085" width="2.85546875" bestFit="1" customWidth="1"/>
    <col min="14086" max="14086" width="4" bestFit="1" customWidth="1"/>
    <col min="14087" max="14087" width="3.140625" bestFit="1" customWidth="1"/>
    <col min="14088" max="14088" width="2.85546875" bestFit="1" customWidth="1"/>
    <col min="14089" max="14089" width="3.7109375" customWidth="1"/>
    <col min="14090" max="14090" width="3.140625" bestFit="1" customWidth="1"/>
    <col min="14091" max="14091" width="2.85546875" bestFit="1" customWidth="1"/>
    <col min="14092" max="14092" width="4" bestFit="1" customWidth="1"/>
    <col min="14093" max="14093" width="3.140625" bestFit="1" customWidth="1"/>
    <col min="14094" max="14094" width="2.85546875" bestFit="1" customWidth="1"/>
    <col min="14095" max="14095" width="4" bestFit="1" customWidth="1"/>
    <col min="14096" max="14096" width="3.7109375" customWidth="1"/>
    <col min="14097" max="14097" width="2.85546875" bestFit="1" customWidth="1"/>
    <col min="14098" max="14098" width="4" bestFit="1" customWidth="1"/>
    <col min="14099" max="14099" width="3.140625" bestFit="1" customWidth="1"/>
    <col min="14100" max="14100" width="2.85546875" bestFit="1" customWidth="1"/>
    <col min="14101" max="14101" width="4" bestFit="1" customWidth="1"/>
    <col min="14102" max="14102" width="3.140625" bestFit="1" customWidth="1"/>
    <col min="14103" max="14103" width="2.85546875" bestFit="1" customWidth="1"/>
    <col min="14104" max="14104" width="4" bestFit="1" customWidth="1"/>
    <col min="14105" max="14105" width="3.140625" bestFit="1" customWidth="1"/>
    <col min="14106" max="14106" width="2.85546875" bestFit="1" customWidth="1"/>
    <col min="14107" max="14107" width="4" bestFit="1" customWidth="1"/>
    <col min="14108" max="14108" width="3.140625" bestFit="1" customWidth="1"/>
    <col min="14109" max="14109" width="2.85546875" bestFit="1" customWidth="1"/>
    <col min="14110" max="14110" width="4" bestFit="1" customWidth="1"/>
    <col min="14111" max="14111" width="3.140625" bestFit="1" customWidth="1"/>
    <col min="14112" max="14112" width="2.85546875" bestFit="1" customWidth="1"/>
    <col min="14113" max="14113" width="3.7109375" bestFit="1" customWidth="1"/>
    <col min="14114" max="14114" width="3.140625" bestFit="1" customWidth="1"/>
    <col min="14115" max="14115" width="2.85546875" bestFit="1" customWidth="1"/>
    <col min="14116" max="14116" width="4" bestFit="1" customWidth="1"/>
    <col min="14117" max="14117" width="3.140625" bestFit="1" customWidth="1"/>
    <col min="14118" max="14118" width="2.85546875" bestFit="1" customWidth="1"/>
    <col min="14119" max="14119" width="7.5703125" bestFit="1" customWidth="1"/>
    <col min="14120" max="14120" width="7" bestFit="1" customWidth="1"/>
    <col min="14333" max="14333" width="41.7109375" customWidth="1"/>
    <col min="14334" max="14334" width="13.5703125" bestFit="1" customWidth="1"/>
    <col min="14335" max="14335" width="16" bestFit="1" customWidth="1"/>
    <col min="14336" max="14336" width="6.28515625" customWidth="1"/>
    <col min="14337" max="14337" width="4.5703125" customWidth="1"/>
    <col min="14338" max="14338" width="4.85546875" customWidth="1"/>
    <col min="14339" max="14339" width="5" customWidth="1"/>
    <col min="14340" max="14340" width="3.140625" bestFit="1" customWidth="1"/>
    <col min="14341" max="14341" width="2.85546875" bestFit="1" customWidth="1"/>
    <col min="14342" max="14342" width="4" bestFit="1" customWidth="1"/>
    <col min="14343" max="14343" width="3.140625" bestFit="1" customWidth="1"/>
    <col min="14344" max="14344" width="2.85546875" bestFit="1" customWidth="1"/>
    <col min="14345" max="14345" width="3.7109375" customWidth="1"/>
    <col min="14346" max="14346" width="3.140625" bestFit="1" customWidth="1"/>
    <col min="14347" max="14347" width="2.85546875" bestFit="1" customWidth="1"/>
    <col min="14348" max="14348" width="4" bestFit="1" customWidth="1"/>
    <col min="14349" max="14349" width="3.140625" bestFit="1" customWidth="1"/>
    <col min="14350" max="14350" width="2.85546875" bestFit="1" customWidth="1"/>
    <col min="14351" max="14351" width="4" bestFit="1" customWidth="1"/>
    <col min="14352" max="14352" width="3.7109375" customWidth="1"/>
    <col min="14353" max="14353" width="2.85546875" bestFit="1" customWidth="1"/>
    <col min="14354" max="14354" width="4" bestFit="1" customWidth="1"/>
    <col min="14355" max="14355" width="3.140625" bestFit="1" customWidth="1"/>
    <col min="14356" max="14356" width="2.85546875" bestFit="1" customWidth="1"/>
    <col min="14357" max="14357" width="4" bestFit="1" customWidth="1"/>
    <col min="14358" max="14358" width="3.140625" bestFit="1" customWidth="1"/>
    <col min="14359" max="14359" width="2.85546875" bestFit="1" customWidth="1"/>
    <col min="14360" max="14360" width="4" bestFit="1" customWidth="1"/>
    <col min="14361" max="14361" width="3.140625" bestFit="1" customWidth="1"/>
    <col min="14362" max="14362" width="2.85546875" bestFit="1" customWidth="1"/>
    <col min="14363" max="14363" width="4" bestFit="1" customWidth="1"/>
    <col min="14364" max="14364" width="3.140625" bestFit="1" customWidth="1"/>
    <col min="14365" max="14365" width="2.85546875" bestFit="1" customWidth="1"/>
    <col min="14366" max="14366" width="4" bestFit="1" customWidth="1"/>
    <col min="14367" max="14367" width="3.140625" bestFit="1" customWidth="1"/>
    <col min="14368" max="14368" width="2.85546875" bestFit="1" customWidth="1"/>
    <col min="14369" max="14369" width="3.7109375" bestFit="1" customWidth="1"/>
    <col min="14370" max="14370" width="3.140625" bestFit="1" customWidth="1"/>
    <col min="14371" max="14371" width="2.85546875" bestFit="1" customWidth="1"/>
    <col min="14372" max="14372" width="4" bestFit="1" customWidth="1"/>
    <col min="14373" max="14373" width="3.140625" bestFit="1" customWidth="1"/>
    <col min="14374" max="14374" width="2.85546875" bestFit="1" customWidth="1"/>
    <col min="14375" max="14375" width="7.5703125" bestFit="1" customWidth="1"/>
    <col min="14376" max="14376" width="7" bestFit="1" customWidth="1"/>
    <col min="14589" max="14589" width="41.7109375" customWidth="1"/>
    <col min="14590" max="14590" width="13.5703125" bestFit="1" customWidth="1"/>
    <col min="14591" max="14591" width="16" bestFit="1" customWidth="1"/>
    <col min="14592" max="14592" width="6.28515625" customWidth="1"/>
    <col min="14593" max="14593" width="4.5703125" customWidth="1"/>
    <col min="14594" max="14594" width="4.85546875" customWidth="1"/>
    <col min="14595" max="14595" width="5" customWidth="1"/>
    <col min="14596" max="14596" width="3.140625" bestFit="1" customWidth="1"/>
    <col min="14597" max="14597" width="2.85546875" bestFit="1" customWidth="1"/>
    <col min="14598" max="14598" width="4" bestFit="1" customWidth="1"/>
    <col min="14599" max="14599" width="3.140625" bestFit="1" customWidth="1"/>
    <col min="14600" max="14600" width="2.85546875" bestFit="1" customWidth="1"/>
    <col min="14601" max="14601" width="3.7109375" customWidth="1"/>
    <col min="14602" max="14602" width="3.140625" bestFit="1" customWidth="1"/>
    <col min="14603" max="14603" width="2.85546875" bestFit="1" customWidth="1"/>
    <col min="14604" max="14604" width="4" bestFit="1" customWidth="1"/>
    <col min="14605" max="14605" width="3.140625" bestFit="1" customWidth="1"/>
    <col min="14606" max="14606" width="2.85546875" bestFit="1" customWidth="1"/>
    <col min="14607" max="14607" width="4" bestFit="1" customWidth="1"/>
    <col min="14608" max="14608" width="3.7109375" customWidth="1"/>
    <col min="14609" max="14609" width="2.85546875" bestFit="1" customWidth="1"/>
    <col min="14610" max="14610" width="4" bestFit="1" customWidth="1"/>
    <col min="14611" max="14611" width="3.140625" bestFit="1" customWidth="1"/>
    <col min="14612" max="14612" width="2.85546875" bestFit="1" customWidth="1"/>
    <col min="14613" max="14613" width="4" bestFit="1" customWidth="1"/>
    <col min="14614" max="14614" width="3.140625" bestFit="1" customWidth="1"/>
    <col min="14615" max="14615" width="2.85546875" bestFit="1" customWidth="1"/>
    <col min="14616" max="14616" width="4" bestFit="1" customWidth="1"/>
    <col min="14617" max="14617" width="3.140625" bestFit="1" customWidth="1"/>
    <col min="14618" max="14618" width="2.85546875" bestFit="1" customWidth="1"/>
    <col min="14619" max="14619" width="4" bestFit="1" customWidth="1"/>
    <col min="14620" max="14620" width="3.140625" bestFit="1" customWidth="1"/>
    <col min="14621" max="14621" width="2.85546875" bestFit="1" customWidth="1"/>
    <col min="14622" max="14622" width="4" bestFit="1" customWidth="1"/>
    <col min="14623" max="14623" width="3.140625" bestFit="1" customWidth="1"/>
    <col min="14624" max="14624" width="2.85546875" bestFit="1" customWidth="1"/>
    <col min="14625" max="14625" width="3.7109375" bestFit="1" customWidth="1"/>
    <col min="14626" max="14626" width="3.140625" bestFit="1" customWidth="1"/>
    <col min="14627" max="14627" width="2.85546875" bestFit="1" customWidth="1"/>
    <col min="14628" max="14628" width="4" bestFit="1" customWidth="1"/>
    <col min="14629" max="14629" width="3.140625" bestFit="1" customWidth="1"/>
    <col min="14630" max="14630" width="2.85546875" bestFit="1" customWidth="1"/>
    <col min="14631" max="14631" width="7.5703125" bestFit="1" customWidth="1"/>
    <col min="14632" max="14632" width="7" bestFit="1" customWidth="1"/>
    <col min="14845" max="14845" width="41.7109375" customWidth="1"/>
    <col min="14846" max="14846" width="13.5703125" bestFit="1" customWidth="1"/>
    <col min="14847" max="14847" width="16" bestFit="1" customWidth="1"/>
    <col min="14848" max="14848" width="6.28515625" customWidth="1"/>
    <col min="14849" max="14849" width="4.5703125" customWidth="1"/>
    <col min="14850" max="14850" width="4.85546875" customWidth="1"/>
    <col min="14851" max="14851" width="5" customWidth="1"/>
    <col min="14852" max="14852" width="3.140625" bestFit="1" customWidth="1"/>
    <col min="14853" max="14853" width="2.85546875" bestFit="1" customWidth="1"/>
    <col min="14854" max="14854" width="4" bestFit="1" customWidth="1"/>
    <col min="14855" max="14855" width="3.140625" bestFit="1" customWidth="1"/>
    <col min="14856" max="14856" width="2.85546875" bestFit="1" customWidth="1"/>
    <col min="14857" max="14857" width="3.7109375" customWidth="1"/>
    <col min="14858" max="14858" width="3.140625" bestFit="1" customWidth="1"/>
    <col min="14859" max="14859" width="2.85546875" bestFit="1" customWidth="1"/>
    <col min="14860" max="14860" width="4" bestFit="1" customWidth="1"/>
    <col min="14861" max="14861" width="3.140625" bestFit="1" customWidth="1"/>
    <col min="14862" max="14862" width="2.85546875" bestFit="1" customWidth="1"/>
    <col min="14863" max="14863" width="4" bestFit="1" customWidth="1"/>
    <col min="14864" max="14864" width="3.7109375" customWidth="1"/>
    <col min="14865" max="14865" width="2.85546875" bestFit="1" customWidth="1"/>
    <col min="14866" max="14866" width="4" bestFit="1" customWidth="1"/>
    <col min="14867" max="14867" width="3.140625" bestFit="1" customWidth="1"/>
    <col min="14868" max="14868" width="2.85546875" bestFit="1" customWidth="1"/>
    <col min="14869" max="14869" width="4" bestFit="1" customWidth="1"/>
    <col min="14870" max="14870" width="3.140625" bestFit="1" customWidth="1"/>
    <col min="14871" max="14871" width="2.85546875" bestFit="1" customWidth="1"/>
    <col min="14872" max="14872" width="4" bestFit="1" customWidth="1"/>
    <col min="14873" max="14873" width="3.140625" bestFit="1" customWidth="1"/>
    <col min="14874" max="14874" width="2.85546875" bestFit="1" customWidth="1"/>
    <col min="14875" max="14875" width="4" bestFit="1" customWidth="1"/>
    <col min="14876" max="14876" width="3.140625" bestFit="1" customWidth="1"/>
    <col min="14877" max="14877" width="2.85546875" bestFit="1" customWidth="1"/>
    <col min="14878" max="14878" width="4" bestFit="1" customWidth="1"/>
    <col min="14879" max="14879" width="3.140625" bestFit="1" customWidth="1"/>
    <col min="14880" max="14880" width="2.85546875" bestFit="1" customWidth="1"/>
    <col min="14881" max="14881" width="3.7109375" bestFit="1" customWidth="1"/>
    <col min="14882" max="14882" width="3.140625" bestFit="1" customWidth="1"/>
    <col min="14883" max="14883" width="2.85546875" bestFit="1" customWidth="1"/>
    <col min="14884" max="14884" width="4" bestFit="1" customWidth="1"/>
    <col min="14885" max="14885" width="3.140625" bestFit="1" customWidth="1"/>
    <col min="14886" max="14886" width="2.85546875" bestFit="1" customWidth="1"/>
    <col min="14887" max="14887" width="7.5703125" bestFit="1" customWidth="1"/>
    <col min="14888" max="14888" width="7" bestFit="1" customWidth="1"/>
    <col min="15101" max="15101" width="41.7109375" customWidth="1"/>
    <col min="15102" max="15102" width="13.5703125" bestFit="1" customWidth="1"/>
    <col min="15103" max="15103" width="16" bestFit="1" customWidth="1"/>
    <col min="15104" max="15104" width="6.28515625" customWidth="1"/>
    <col min="15105" max="15105" width="4.5703125" customWidth="1"/>
    <col min="15106" max="15106" width="4.85546875" customWidth="1"/>
    <col min="15107" max="15107" width="5" customWidth="1"/>
    <col min="15108" max="15108" width="3.140625" bestFit="1" customWidth="1"/>
    <col min="15109" max="15109" width="2.85546875" bestFit="1" customWidth="1"/>
    <col min="15110" max="15110" width="4" bestFit="1" customWidth="1"/>
    <col min="15111" max="15111" width="3.140625" bestFit="1" customWidth="1"/>
    <col min="15112" max="15112" width="2.85546875" bestFit="1" customWidth="1"/>
    <col min="15113" max="15113" width="3.7109375" customWidth="1"/>
    <col min="15114" max="15114" width="3.140625" bestFit="1" customWidth="1"/>
    <col min="15115" max="15115" width="2.85546875" bestFit="1" customWidth="1"/>
    <col min="15116" max="15116" width="4" bestFit="1" customWidth="1"/>
    <col min="15117" max="15117" width="3.140625" bestFit="1" customWidth="1"/>
    <col min="15118" max="15118" width="2.85546875" bestFit="1" customWidth="1"/>
    <col min="15119" max="15119" width="4" bestFit="1" customWidth="1"/>
    <col min="15120" max="15120" width="3.7109375" customWidth="1"/>
    <col min="15121" max="15121" width="2.85546875" bestFit="1" customWidth="1"/>
    <col min="15122" max="15122" width="4" bestFit="1" customWidth="1"/>
    <col min="15123" max="15123" width="3.140625" bestFit="1" customWidth="1"/>
    <col min="15124" max="15124" width="2.85546875" bestFit="1" customWidth="1"/>
    <col min="15125" max="15125" width="4" bestFit="1" customWidth="1"/>
    <col min="15126" max="15126" width="3.140625" bestFit="1" customWidth="1"/>
    <col min="15127" max="15127" width="2.85546875" bestFit="1" customWidth="1"/>
    <col min="15128" max="15128" width="4" bestFit="1" customWidth="1"/>
    <col min="15129" max="15129" width="3.140625" bestFit="1" customWidth="1"/>
    <col min="15130" max="15130" width="2.85546875" bestFit="1" customWidth="1"/>
    <col min="15131" max="15131" width="4" bestFit="1" customWidth="1"/>
    <col min="15132" max="15132" width="3.140625" bestFit="1" customWidth="1"/>
    <col min="15133" max="15133" width="2.85546875" bestFit="1" customWidth="1"/>
    <col min="15134" max="15134" width="4" bestFit="1" customWidth="1"/>
    <col min="15135" max="15135" width="3.140625" bestFit="1" customWidth="1"/>
    <col min="15136" max="15136" width="2.85546875" bestFit="1" customWidth="1"/>
    <col min="15137" max="15137" width="3.7109375" bestFit="1" customWidth="1"/>
    <col min="15138" max="15138" width="3.140625" bestFit="1" customWidth="1"/>
    <col min="15139" max="15139" width="2.85546875" bestFit="1" customWidth="1"/>
    <col min="15140" max="15140" width="4" bestFit="1" customWidth="1"/>
    <col min="15141" max="15141" width="3.140625" bestFit="1" customWidth="1"/>
    <col min="15142" max="15142" width="2.85546875" bestFit="1" customWidth="1"/>
    <col min="15143" max="15143" width="7.5703125" bestFit="1" customWidth="1"/>
    <col min="15144" max="15144" width="7" bestFit="1" customWidth="1"/>
    <col min="15357" max="15357" width="41.7109375" customWidth="1"/>
    <col min="15358" max="15358" width="13.5703125" bestFit="1" customWidth="1"/>
    <col min="15359" max="15359" width="16" bestFit="1" customWidth="1"/>
    <col min="15360" max="15360" width="6.28515625" customWidth="1"/>
    <col min="15361" max="15361" width="4.5703125" customWidth="1"/>
    <col min="15362" max="15362" width="4.85546875" customWidth="1"/>
    <col min="15363" max="15363" width="5" customWidth="1"/>
    <col min="15364" max="15364" width="3.140625" bestFit="1" customWidth="1"/>
    <col min="15365" max="15365" width="2.85546875" bestFit="1" customWidth="1"/>
    <col min="15366" max="15366" width="4" bestFit="1" customWidth="1"/>
    <col min="15367" max="15367" width="3.140625" bestFit="1" customWidth="1"/>
    <col min="15368" max="15368" width="2.85546875" bestFit="1" customWidth="1"/>
    <col min="15369" max="15369" width="3.7109375" customWidth="1"/>
    <col min="15370" max="15370" width="3.140625" bestFit="1" customWidth="1"/>
    <col min="15371" max="15371" width="2.85546875" bestFit="1" customWidth="1"/>
    <col min="15372" max="15372" width="4" bestFit="1" customWidth="1"/>
    <col min="15373" max="15373" width="3.140625" bestFit="1" customWidth="1"/>
    <col min="15374" max="15374" width="2.85546875" bestFit="1" customWidth="1"/>
    <col min="15375" max="15375" width="4" bestFit="1" customWidth="1"/>
    <col min="15376" max="15376" width="3.7109375" customWidth="1"/>
    <col min="15377" max="15377" width="2.85546875" bestFit="1" customWidth="1"/>
    <col min="15378" max="15378" width="4" bestFit="1" customWidth="1"/>
    <col min="15379" max="15379" width="3.140625" bestFit="1" customWidth="1"/>
    <col min="15380" max="15380" width="2.85546875" bestFit="1" customWidth="1"/>
    <col min="15381" max="15381" width="4" bestFit="1" customWidth="1"/>
    <col min="15382" max="15382" width="3.140625" bestFit="1" customWidth="1"/>
    <col min="15383" max="15383" width="2.85546875" bestFit="1" customWidth="1"/>
    <col min="15384" max="15384" width="4" bestFit="1" customWidth="1"/>
    <col min="15385" max="15385" width="3.140625" bestFit="1" customWidth="1"/>
    <col min="15386" max="15386" width="2.85546875" bestFit="1" customWidth="1"/>
    <col min="15387" max="15387" width="4" bestFit="1" customWidth="1"/>
    <col min="15388" max="15388" width="3.140625" bestFit="1" customWidth="1"/>
    <col min="15389" max="15389" width="2.85546875" bestFit="1" customWidth="1"/>
    <col min="15390" max="15390" width="4" bestFit="1" customWidth="1"/>
    <col min="15391" max="15391" width="3.140625" bestFit="1" customWidth="1"/>
    <col min="15392" max="15392" width="2.85546875" bestFit="1" customWidth="1"/>
    <col min="15393" max="15393" width="3.7109375" bestFit="1" customWidth="1"/>
    <col min="15394" max="15394" width="3.140625" bestFit="1" customWidth="1"/>
    <col min="15395" max="15395" width="2.85546875" bestFit="1" customWidth="1"/>
    <col min="15396" max="15396" width="4" bestFit="1" customWidth="1"/>
    <col min="15397" max="15397" width="3.140625" bestFit="1" customWidth="1"/>
    <col min="15398" max="15398" width="2.85546875" bestFit="1" customWidth="1"/>
    <col min="15399" max="15399" width="7.5703125" bestFit="1" customWidth="1"/>
    <col min="15400" max="15400" width="7" bestFit="1" customWidth="1"/>
    <col min="15613" max="15613" width="41.7109375" customWidth="1"/>
    <col min="15614" max="15614" width="13.5703125" bestFit="1" customWidth="1"/>
    <col min="15615" max="15615" width="16" bestFit="1" customWidth="1"/>
    <col min="15616" max="15616" width="6.28515625" customWidth="1"/>
    <col min="15617" max="15617" width="4.5703125" customWidth="1"/>
    <col min="15618" max="15618" width="4.85546875" customWidth="1"/>
    <col min="15619" max="15619" width="5" customWidth="1"/>
    <col min="15620" max="15620" width="3.140625" bestFit="1" customWidth="1"/>
    <col min="15621" max="15621" width="2.85546875" bestFit="1" customWidth="1"/>
    <col min="15622" max="15622" width="4" bestFit="1" customWidth="1"/>
    <col min="15623" max="15623" width="3.140625" bestFit="1" customWidth="1"/>
    <col min="15624" max="15624" width="2.85546875" bestFit="1" customWidth="1"/>
    <col min="15625" max="15625" width="3.7109375" customWidth="1"/>
    <col min="15626" max="15626" width="3.140625" bestFit="1" customWidth="1"/>
    <col min="15627" max="15627" width="2.85546875" bestFit="1" customWidth="1"/>
    <col min="15628" max="15628" width="4" bestFit="1" customWidth="1"/>
    <col min="15629" max="15629" width="3.140625" bestFit="1" customWidth="1"/>
    <col min="15630" max="15630" width="2.85546875" bestFit="1" customWidth="1"/>
    <col min="15631" max="15631" width="4" bestFit="1" customWidth="1"/>
    <col min="15632" max="15632" width="3.7109375" customWidth="1"/>
    <col min="15633" max="15633" width="2.85546875" bestFit="1" customWidth="1"/>
    <col min="15634" max="15634" width="4" bestFit="1" customWidth="1"/>
    <col min="15635" max="15635" width="3.140625" bestFit="1" customWidth="1"/>
    <col min="15636" max="15636" width="2.85546875" bestFit="1" customWidth="1"/>
    <col min="15637" max="15637" width="4" bestFit="1" customWidth="1"/>
    <col min="15638" max="15638" width="3.140625" bestFit="1" customWidth="1"/>
    <col min="15639" max="15639" width="2.85546875" bestFit="1" customWidth="1"/>
    <col min="15640" max="15640" width="4" bestFit="1" customWidth="1"/>
    <col min="15641" max="15641" width="3.140625" bestFit="1" customWidth="1"/>
    <col min="15642" max="15642" width="2.85546875" bestFit="1" customWidth="1"/>
    <col min="15643" max="15643" width="4" bestFit="1" customWidth="1"/>
    <col min="15644" max="15644" width="3.140625" bestFit="1" customWidth="1"/>
    <col min="15645" max="15645" width="2.85546875" bestFit="1" customWidth="1"/>
    <col min="15646" max="15646" width="4" bestFit="1" customWidth="1"/>
    <col min="15647" max="15647" width="3.140625" bestFit="1" customWidth="1"/>
    <col min="15648" max="15648" width="2.85546875" bestFit="1" customWidth="1"/>
    <col min="15649" max="15649" width="3.7109375" bestFit="1" customWidth="1"/>
    <col min="15650" max="15650" width="3.140625" bestFit="1" customWidth="1"/>
    <col min="15651" max="15651" width="2.85546875" bestFit="1" customWidth="1"/>
    <col min="15652" max="15652" width="4" bestFit="1" customWidth="1"/>
    <col min="15653" max="15653" width="3.140625" bestFit="1" customWidth="1"/>
    <col min="15654" max="15654" width="2.85546875" bestFit="1" customWidth="1"/>
    <col min="15655" max="15655" width="7.5703125" bestFit="1" customWidth="1"/>
    <col min="15656" max="15656" width="7" bestFit="1" customWidth="1"/>
    <col min="15869" max="15869" width="41.7109375" customWidth="1"/>
    <col min="15870" max="15870" width="13.5703125" bestFit="1" customWidth="1"/>
    <col min="15871" max="15871" width="16" bestFit="1" customWidth="1"/>
    <col min="15872" max="15872" width="6.28515625" customWidth="1"/>
    <col min="15873" max="15873" width="4.5703125" customWidth="1"/>
    <col min="15874" max="15874" width="4.85546875" customWidth="1"/>
    <col min="15875" max="15875" width="5" customWidth="1"/>
    <col min="15876" max="15876" width="3.140625" bestFit="1" customWidth="1"/>
    <col min="15877" max="15877" width="2.85546875" bestFit="1" customWidth="1"/>
    <col min="15878" max="15878" width="4" bestFit="1" customWidth="1"/>
    <col min="15879" max="15879" width="3.140625" bestFit="1" customWidth="1"/>
    <col min="15880" max="15880" width="2.85546875" bestFit="1" customWidth="1"/>
    <col min="15881" max="15881" width="3.7109375" customWidth="1"/>
    <col min="15882" max="15882" width="3.140625" bestFit="1" customWidth="1"/>
    <col min="15883" max="15883" width="2.85546875" bestFit="1" customWidth="1"/>
    <col min="15884" max="15884" width="4" bestFit="1" customWidth="1"/>
    <col min="15885" max="15885" width="3.140625" bestFit="1" customWidth="1"/>
    <col min="15886" max="15886" width="2.85546875" bestFit="1" customWidth="1"/>
    <col min="15887" max="15887" width="4" bestFit="1" customWidth="1"/>
    <col min="15888" max="15888" width="3.7109375" customWidth="1"/>
    <col min="15889" max="15889" width="2.85546875" bestFit="1" customWidth="1"/>
    <col min="15890" max="15890" width="4" bestFit="1" customWidth="1"/>
    <col min="15891" max="15891" width="3.140625" bestFit="1" customWidth="1"/>
    <col min="15892" max="15892" width="2.85546875" bestFit="1" customWidth="1"/>
    <col min="15893" max="15893" width="4" bestFit="1" customWidth="1"/>
    <col min="15894" max="15894" width="3.140625" bestFit="1" customWidth="1"/>
    <col min="15895" max="15895" width="2.85546875" bestFit="1" customWidth="1"/>
    <col min="15896" max="15896" width="4" bestFit="1" customWidth="1"/>
    <col min="15897" max="15897" width="3.140625" bestFit="1" customWidth="1"/>
    <col min="15898" max="15898" width="2.85546875" bestFit="1" customWidth="1"/>
    <col min="15899" max="15899" width="4" bestFit="1" customWidth="1"/>
    <col min="15900" max="15900" width="3.140625" bestFit="1" customWidth="1"/>
    <col min="15901" max="15901" width="2.85546875" bestFit="1" customWidth="1"/>
    <col min="15902" max="15902" width="4" bestFit="1" customWidth="1"/>
    <col min="15903" max="15903" width="3.140625" bestFit="1" customWidth="1"/>
    <col min="15904" max="15904" width="2.85546875" bestFit="1" customWidth="1"/>
    <col min="15905" max="15905" width="3.7109375" bestFit="1" customWidth="1"/>
    <col min="15906" max="15906" width="3.140625" bestFit="1" customWidth="1"/>
    <col min="15907" max="15907" width="2.85546875" bestFit="1" customWidth="1"/>
    <col min="15908" max="15908" width="4" bestFit="1" customWidth="1"/>
    <col min="15909" max="15909" width="3.140625" bestFit="1" customWidth="1"/>
    <col min="15910" max="15910" width="2.85546875" bestFit="1" customWidth="1"/>
    <col min="15911" max="15911" width="7.5703125" bestFit="1" customWidth="1"/>
    <col min="15912" max="15912" width="7" bestFit="1" customWidth="1"/>
    <col min="16125" max="16125" width="41.7109375" customWidth="1"/>
    <col min="16126" max="16126" width="13.5703125" bestFit="1" customWidth="1"/>
    <col min="16127" max="16127" width="16" bestFit="1" customWidth="1"/>
    <col min="16128" max="16128" width="6.28515625" customWidth="1"/>
    <col min="16129" max="16129" width="4.5703125" customWidth="1"/>
    <col min="16130" max="16130" width="4.85546875" customWidth="1"/>
    <col min="16131" max="16131" width="5" customWidth="1"/>
    <col min="16132" max="16132" width="3.140625" bestFit="1" customWidth="1"/>
    <col min="16133" max="16133" width="2.85546875" bestFit="1" customWidth="1"/>
    <col min="16134" max="16134" width="4" bestFit="1" customWidth="1"/>
    <col min="16135" max="16135" width="3.140625" bestFit="1" customWidth="1"/>
    <col min="16136" max="16136" width="2.85546875" bestFit="1" customWidth="1"/>
    <col min="16137" max="16137" width="3.7109375" customWidth="1"/>
    <col min="16138" max="16138" width="3.140625" bestFit="1" customWidth="1"/>
    <col min="16139" max="16139" width="2.85546875" bestFit="1" customWidth="1"/>
    <col min="16140" max="16140" width="4" bestFit="1" customWidth="1"/>
    <col min="16141" max="16141" width="3.140625" bestFit="1" customWidth="1"/>
    <col min="16142" max="16142" width="2.85546875" bestFit="1" customWidth="1"/>
    <col min="16143" max="16143" width="4" bestFit="1" customWidth="1"/>
    <col min="16144" max="16144" width="3.7109375" customWidth="1"/>
    <col min="16145" max="16145" width="2.85546875" bestFit="1" customWidth="1"/>
    <col min="16146" max="16146" width="4" bestFit="1" customWidth="1"/>
    <col min="16147" max="16147" width="3.140625" bestFit="1" customWidth="1"/>
    <col min="16148" max="16148" width="2.85546875" bestFit="1" customWidth="1"/>
    <col min="16149" max="16149" width="4" bestFit="1" customWidth="1"/>
    <col min="16150" max="16150" width="3.140625" bestFit="1" customWidth="1"/>
    <col min="16151" max="16151" width="2.85546875" bestFit="1" customWidth="1"/>
    <col min="16152" max="16152" width="4" bestFit="1" customWidth="1"/>
    <col min="16153" max="16153" width="3.140625" bestFit="1" customWidth="1"/>
    <col min="16154" max="16154" width="2.85546875" bestFit="1" customWidth="1"/>
    <col min="16155" max="16155" width="4" bestFit="1" customWidth="1"/>
    <col min="16156" max="16156" width="3.140625" bestFit="1" customWidth="1"/>
    <col min="16157" max="16157" width="2.85546875" bestFit="1" customWidth="1"/>
    <col min="16158" max="16158" width="4" bestFit="1" customWidth="1"/>
    <col min="16159" max="16159" width="3.140625" bestFit="1" customWidth="1"/>
    <col min="16160" max="16160" width="2.85546875" bestFit="1" customWidth="1"/>
    <col min="16161" max="16161" width="3.7109375" bestFit="1" customWidth="1"/>
    <col min="16162" max="16162" width="3.140625" bestFit="1" customWidth="1"/>
    <col min="16163" max="16163" width="2.85546875" bestFit="1" customWidth="1"/>
    <col min="16164" max="16164" width="4" bestFit="1" customWidth="1"/>
    <col min="16165" max="16165" width="3.140625" bestFit="1" customWidth="1"/>
    <col min="16166" max="16166" width="2.85546875" bestFit="1" customWidth="1"/>
    <col min="16167" max="16167" width="7.5703125" bestFit="1" customWidth="1"/>
    <col min="16168" max="16168" width="7" bestFit="1" customWidth="1"/>
  </cols>
  <sheetData>
    <row r="1" spans="1:45" ht="15" customHeight="1" thickBot="1" x14ac:dyDescent="0.3">
      <c r="A1" s="245" t="s">
        <v>417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7"/>
      <c r="AS1" s="52"/>
    </row>
    <row r="2" spans="1:45" ht="15" customHeight="1" thickBot="1" x14ac:dyDescent="0.3">
      <c r="A2" s="258" t="s">
        <v>418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60"/>
      <c r="AS2" s="52"/>
    </row>
    <row r="3" spans="1:45" ht="15" customHeight="1" thickBot="1" x14ac:dyDescent="0.3">
      <c r="A3" s="228" t="s">
        <v>28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30"/>
      <c r="AS3" s="52"/>
    </row>
    <row r="4" spans="1:45" ht="15" customHeight="1" thickBot="1" x14ac:dyDescent="0.3">
      <c r="A4" s="231" t="s">
        <v>74</v>
      </c>
      <c r="B4" s="233" t="s">
        <v>75</v>
      </c>
      <c r="C4" s="236" t="s">
        <v>76</v>
      </c>
      <c r="D4" s="239" t="s">
        <v>125</v>
      </c>
      <c r="E4" s="239" t="s">
        <v>39</v>
      </c>
      <c r="F4" s="242" t="s">
        <v>109</v>
      </c>
      <c r="G4" s="245" t="s">
        <v>0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7"/>
      <c r="AQ4" s="245"/>
      <c r="AR4" s="247"/>
      <c r="AS4" s="52"/>
    </row>
    <row r="5" spans="1:45" ht="15" customHeight="1" x14ac:dyDescent="0.25">
      <c r="A5" s="231"/>
      <c r="B5" s="234"/>
      <c r="C5" s="237"/>
      <c r="D5" s="240"/>
      <c r="E5" s="240"/>
      <c r="F5" s="243"/>
      <c r="G5" s="222" t="s">
        <v>2</v>
      </c>
      <c r="H5" s="223"/>
      <c r="I5" s="224"/>
      <c r="J5" s="222" t="s">
        <v>3</v>
      </c>
      <c r="K5" s="223"/>
      <c r="L5" s="224"/>
      <c r="M5" s="222" t="s">
        <v>4</v>
      </c>
      <c r="N5" s="223"/>
      <c r="O5" s="224"/>
      <c r="P5" s="222" t="s">
        <v>5</v>
      </c>
      <c r="Q5" s="223"/>
      <c r="R5" s="224"/>
      <c r="S5" s="222" t="s">
        <v>6</v>
      </c>
      <c r="T5" s="223"/>
      <c r="U5" s="224"/>
      <c r="V5" s="222" t="s">
        <v>7</v>
      </c>
      <c r="W5" s="223"/>
      <c r="X5" s="224"/>
      <c r="Y5" s="222" t="s">
        <v>8</v>
      </c>
      <c r="Z5" s="223"/>
      <c r="AA5" s="224"/>
      <c r="AB5" s="222" t="s">
        <v>9</v>
      </c>
      <c r="AC5" s="223"/>
      <c r="AD5" s="224"/>
      <c r="AE5" s="222" t="s">
        <v>10</v>
      </c>
      <c r="AF5" s="223"/>
      <c r="AG5" s="224"/>
      <c r="AH5" s="222" t="s">
        <v>11</v>
      </c>
      <c r="AI5" s="223"/>
      <c r="AJ5" s="224"/>
      <c r="AK5" s="222" t="s">
        <v>40</v>
      </c>
      <c r="AL5" s="223"/>
      <c r="AM5" s="224"/>
      <c r="AN5" s="222" t="s">
        <v>41</v>
      </c>
      <c r="AO5" s="223"/>
      <c r="AP5" s="224"/>
      <c r="AQ5" s="248" t="s">
        <v>77</v>
      </c>
      <c r="AR5" s="248" t="s">
        <v>78</v>
      </c>
      <c r="AS5" s="53"/>
    </row>
    <row r="6" spans="1:45" ht="15" customHeight="1" thickBot="1" x14ac:dyDescent="0.3">
      <c r="A6" s="232"/>
      <c r="B6" s="235"/>
      <c r="C6" s="238"/>
      <c r="D6" s="241"/>
      <c r="E6" s="241"/>
      <c r="F6" s="244"/>
      <c r="G6" s="170" t="s">
        <v>1</v>
      </c>
      <c r="H6" s="171" t="s">
        <v>12</v>
      </c>
      <c r="I6" s="102" t="s">
        <v>22</v>
      </c>
      <c r="J6" s="170" t="s">
        <v>1</v>
      </c>
      <c r="K6" s="171" t="s">
        <v>12</v>
      </c>
      <c r="L6" s="102" t="s">
        <v>22</v>
      </c>
      <c r="M6" s="170" t="s">
        <v>1</v>
      </c>
      <c r="N6" s="171" t="s">
        <v>12</v>
      </c>
      <c r="O6" s="102" t="s">
        <v>22</v>
      </c>
      <c r="P6" s="170" t="s">
        <v>1</v>
      </c>
      <c r="Q6" s="171" t="s">
        <v>12</v>
      </c>
      <c r="R6" s="102" t="s">
        <v>22</v>
      </c>
      <c r="S6" s="170" t="s">
        <v>1</v>
      </c>
      <c r="T6" s="171" t="s">
        <v>12</v>
      </c>
      <c r="U6" s="102" t="s">
        <v>22</v>
      </c>
      <c r="V6" s="170" t="s">
        <v>1</v>
      </c>
      <c r="W6" s="171" t="s">
        <v>12</v>
      </c>
      <c r="X6" s="102" t="s">
        <v>22</v>
      </c>
      <c r="Y6" s="170" t="s">
        <v>1</v>
      </c>
      <c r="Z6" s="171" t="s">
        <v>12</v>
      </c>
      <c r="AA6" s="102" t="s">
        <v>22</v>
      </c>
      <c r="AB6" s="170" t="s">
        <v>1</v>
      </c>
      <c r="AC6" s="171" t="s">
        <v>12</v>
      </c>
      <c r="AD6" s="102" t="s">
        <v>22</v>
      </c>
      <c r="AE6" s="170" t="s">
        <v>1</v>
      </c>
      <c r="AF6" s="171" t="s">
        <v>12</v>
      </c>
      <c r="AG6" s="102" t="s">
        <v>22</v>
      </c>
      <c r="AH6" s="170" t="s">
        <v>1</v>
      </c>
      <c r="AI6" s="171" t="s">
        <v>12</v>
      </c>
      <c r="AJ6" s="102" t="s">
        <v>22</v>
      </c>
      <c r="AK6" s="170" t="s">
        <v>1</v>
      </c>
      <c r="AL6" s="171" t="s">
        <v>12</v>
      </c>
      <c r="AM6" s="102" t="s">
        <v>22</v>
      </c>
      <c r="AN6" s="170" t="s">
        <v>1</v>
      </c>
      <c r="AO6" s="171" t="s">
        <v>12</v>
      </c>
      <c r="AP6" s="102" t="s">
        <v>22</v>
      </c>
      <c r="AQ6" s="249"/>
      <c r="AR6" s="249"/>
      <c r="AS6" s="54"/>
    </row>
    <row r="7" spans="1:45" ht="15" customHeight="1" thickBot="1" x14ac:dyDescent="0.3">
      <c r="A7" s="255" t="s">
        <v>126</v>
      </c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7"/>
      <c r="AS7" s="52"/>
    </row>
    <row r="8" spans="1:45" ht="15" customHeight="1" thickBot="1" x14ac:dyDescent="0.3">
      <c r="A8" s="210" t="s">
        <v>206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2"/>
      <c r="AS8" s="52"/>
    </row>
    <row r="9" spans="1:45" s="52" customFormat="1" ht="15" customHeight="1" x14ac:dyDescent="0.25">
      <c r="A9" s="174" t="s">
        <v>56</v>
      </c>
      <c r="B9" s="191" t="s">
        <v>239</v>
      </c>
      <c r="C9" s="29" t="s">
        <v>116</v>
      </c>
      <c r="D9" s="24" t="s">
        <v>79</v>
      </c>
      <c r="E9" s="24" t="s">
        <v>34</v>
      </c>
      <c r="F9" s="25">
        <v>60</v>
      </c>
      <c r="G9" s="13">
        <v>1</v>
      </c>
      <c r="H9" s="15">
        <v>3</v>
      </c>
      <c r="I9" s="14" t="s">
        <v>34</v>
      </c>
      <c r="J9" s="13">
        <v>1</v>
      </c>
      <c r="K9" s="15">
        <v>3</v>
      </c>
      <c r="L9" s="14" t="s">
        <v>33</v>
      </c>
      <c r="M9" s="13">
        <v>1</v>
      </c>
      <c r="N9" s="15">
        <v>3</v>
      </c>
      <c r="O9" s="14" t="s">
        <v>34</v>
      </c>
      <c r="P9" s="13">
        <v>1</v>
      </c>
      <c r="Q9" s="15">
        <v>3</v>
      </c>
      <c r="R9" s="14" t="s">
        <v>33</v>
      </c>
      <c r="S9" s="13">
        <v>1</v>
      </c>
      <c r="T9" s="15">
        <v>3</v>
      </c>
      <c r="U9" s="14" t="s">
        <v>34</v>
      </c>
      <c r="V9" s="13">
        <v>1</v>
      </c>
      <c r="W9" s="15">
        <v>3</v>
      </c>
      <c r="X9" s="14" t="s">
        <v>33</v>
      </c>
      <c r="Y9" s="13">
        <v>1</v>
      </c>
      <c r="Z9" s="15">
        <v>3</v>
      </c>
      <c r="AA9" s="14" t="s">
        <v>34</v>
      </c>
      <c r="AB9" s="13">
        <v>1</v>
      </c>
      <c r="AC9" s="15">
        <v>3</v>
      </c>
      <c r="AD9" s="14" t="s">
        <v>33</v>
      </c>
      <c r="AE9" s="13">
        <v>1</v>
      </c>
      <c r="AF9" s="15">
        <v>3</v>
      </c>
      <c r="AG9" s="14" t="s">
        <v>34</v>
      </c>
      <c r="AH9" s="13">
        <v>1</v>
      </c>
      <c r="AI9" s="15">
        <v>3</v>
      </c>
      <c r="AJ9" s="14" t="s">
        <v>33</v>
      </c>
      <c r="AK9" s="28"/>
      <c r="AL9" s="29"/>
      <c r="AM9" s="30"/>
      <c r="AN9" s="65"/>
      <c r="AO9" s="66"/>
      <c r="AP9" s="75"/>
      <c r="AQ9" s="51">
        <f t="shared" ref="AQ9:AQ13" si="0">SUM(G9,J9,M9,P9,S9,V9,Y9,AB9,AE9,AH9,AK9,AN9)*15</f>
        <v>150</v>
      </c>
      <c r="AR9" s="118">
        <f t="shared" ref="AR9:AR17" si="1">SUM(H9,K9,N9,Q9,T9,W9,Z9,AC9,AF9,AI9,AL9,AO9)</f>
        <v>30</v>
      </c>
    </row>
    <row r="10" spans="1:45" s="52" customFormat="1" ht="15" customHeight="1" x14ac:dyDescent="0.25">
      <c r="A10" s="174" t="s">
        <v>57</v>
      </c>
      <c r="B10" s="191" t="s">
        <v>240</v>
      </c>
      <c r="C10" s="29" t="s">
        <v>116</v>
      </c>
      <c r="D10" s="24" t="s">
        <v>79</v>
      </c>
      <c r="E10" s="24" t="s">
        <v>34</v>
      </c>
      <c r="F10" s="25">
        <v>60</v>
      </c>
      <c r="G10" s="13">
        <v>1</v>
      </c>
      <c r="H10" s="15">
        <v>3</v>
      </c>
      <c r="I10" s="14" t="s">
        <v>34</v>
      </c>
      <c r="J10" s="13">
        <v>1</v>
      </c>
      <c r="K10" s="15">
        <v>3</v>
      </c>
      <c r="L10" s="14" t="s">
        <v>33</v>
      </c>
      <c r="M10" s="13">
        <v>1</v>
      </c>
      <c r="N10" s="15">
        <v>3</v>
      </c>
      <c r="O10" s="14" t="s">
        <v>34</v>
      </c>
      <c r="P10" s="13">
        <v>1</v>
      </c>
      <c r="Q10" s="15">
        <v>3</v>
      </c>
      <c r="R10" s="14" t="s">
        <v>33</v>
      </c>
      <c r="S10" s="13">
        <v>1</v>
      </c>
      <c r="T10" s="15">
        <v>3</v>
      </c>
      <c r="U10" s="14" t="s">
        <v>34</v>
      </c>
      <c r="V10" s="13">
        <v>1</v>
      </c>
      <c r="W10" s="15">
        <v>3</v>
      </c>
      <c r="X10" s="14" t="s">
        <v>33</v>
      </c>
      <c r="Y10" s="13">
        <v>1</v>
      </c>
      <c r="Z10" s="15">
        <v>3</v>
      </c>
      <c r="AA10" s="14" t="s">
        <v>34</v>
      </c>
      <c r="AB10" s="13">
        <v>1</v>
      </c>
      <c r="AC10" s="15">
        <v>3</v>
      </c>
      <c r="AD10" s="14" t="s">
        <v>33</v>
      </c>
      <c r="AE10" s="13">
        <v>1</v>
      </c>
      <c r="AF10" s="15">
        <v>3</v>
      </c>
      <c r="AG10" s="14" t="s">
        <v>34</v>
      </c>
      <c r="AH10" s="13">
        <v>1</v>
      </c>
      <c r="AI10" s="15">
        <v>3</v>
      </c>
      <c r="AJ10" s="14" t="s">
        <v>34</v>
      </c>
      <c r="AK10" s="28"/>
      <c r="AL10" s="29"/>
      <c r="AM10" s="30"/>
      <c r="AN10" s="65"/>
      <c r="AO10" s="66"/>
      <c r="AP10" s="75"/>
      <c r="AQ10" s="51">
        <f t="shared" si="0"/>
        <v>150</v>
      </c>
      <c r="AR10" s="118">
        <f t="shared" si="1"/>
        <v>30</v>
      </c>
    </row>
    <row r="11" spans="1:45" s="52" customFormat="1" ht="15" customHeight="1" x14ac:dyDescent="0.25">
      <c r="A11" s="174" t="s">
        <v>73</v>
      </c>
      <c r="B11" s="191" t="s">
        <v>241</v>
      </c>
      <c r="C11" s="29" t="s">
        <v>242</v>
      </c>
      <c r="D11" s="24"/>
      <c r="E11" s="24"/>
      <c r="F11" s="25"/>
      <c r="G11" s="28"/>
      <c r="H11" s="29"/>
      <c r="I11" s="30"/>
      <c r="J11" s="28"/>
      <c r="K11" s="29"/>
      <c r="L11" s="30"/>
      <c r="M11" s="28"/>
      <c r="N11" s="29"/>
      <c r="O11" s="30"/>
      <c r="P11" s="28"/>
      <c r="Q11" s="29"/>
      <c r="R11" s="30"/>
      <c r="S11" s="28"/>
      <c r="T11" s="29"/>
      <c r="U11" s="30"/>
      <c r="V11" s="28"/>
      <c r="W11" s="29"/>
      <c r="X11" s="30"/>
      <c r="Y11" s="28"/>
      <c r="Z11" s="29"/>
      <c r="AA11" s="30"/>
      <c r="AB11" s="28"/>
      <c r="AC11" s="29"/>
      <c r="AD11" s="30"/>
      <c r="AE11" s="28"/>
      <c r="AF11" s="29"/>
      <c r="AG11" s="30"/>
      <c r="AH11" s="13">
        <v>0</v>
      </c>
      <c r="AI11" s="15">
        <v>1</v>
      </c>
      <c r="AJ11" s="14" t="s">
        <v>64</v>
      </c>
      <c r="AK11" s="28"/>
      <c r="AL11" s="29"/>
      <c r="AM11" s="30"/>
      <c r="AN11" s="65"/>
      <c r="AO11" s="66"/>
      <c r="AP11" s="75"/>
      <c r="AQ11" s="51">
        <f>SUM(G11,J11,M11,P11,S11,V11,Y11,AB11,AE11,AH11,AK11,AN11)*15</f>
        <v>0</v>
      </c>
      <c r="AR11" s="118">
        <f>SUM(H11,K11,N11,Q11,T11,W11,Z11,AC11,AF11,AI11,AL11,AO11)</f>
        <v>1</v>
      </c>
    </row>
    <row r="12" spans="1:45" s="52" customFormat="1" ht="15" customHeight="1" x14ac:dyDescent="0.25">
      <c r="A12" s="174" t="s">
        <v>58</v>
      </c>
      <c r="B12" s="191" t="s">
        <v>243</v>
      </c>
      <c r="C12" s="29" t="s">
        <v>116</v>
      </c>
      <c r="D12" s="24" t="s">
        <v>80</v>
      </c>
      <c r="E12" s="24" t="s">
        <v>34</v>
      </c>
      <c r="F12" s="25">
        <v>60</v>
      </c>
      <c r="G12" s="28">
        <v>2</v>
      </c>
      <c r="H12" s="29">
        <v>1</v>
      </c>
      <c r="I12" s="30" t="s">
        <v>34</v>
      </c>
      <c r="J12" s="28">
        <v>2</v>
      </c>
      <c r="K12" s="29">
        <v>1</v>
      </c>
      <c r="L12" s="30" t="s">
        <v>34</v>
      </c>
      <c r="M12" s="28">
        <v>2</v>
      </c>
      <c r="N12" s="29">
        <v>1</v>
      </c>
      <c r="O12" s="30" t="s">
        <v>34</v>
      </c>
      <c r="P12" s="28">
        <v>2</v>
      </c>
      <c r="Q12" s="29">
        <v>1</v>
      </c>
      <c r="R12" s="30" t="s">
        <v>34</v>
      </c>
      <c r="S12" s="28"/>
      <c r="T12" s="29"/>
      <c r="U12" s="30"/>
      <c r="V12" s="28"/>
      <c r="W12" s="29"/>
      <c r="X12" s="30"/>
      <c r="Y12" s="28"/>
      <c r="Z12" s="29"/>
      <c r="AA12" s="30"/>
      <c r="AB12" s="28"/>
      <c r="AC12" s="29"/>
      <c r="AD12" s="30"/>
      <c r="AE12" s="28"/>
      <c r="AF12" s="29"/>
      <c r="AG12" s="30"/>
      <c r="AH12" s="28"/>
      <c r="AI12" s="29"/>
      <c r="AJ12" s="30"/>
      <c r="AK12" s="28"/>
      <c r="AL12" s="29"/>
      <c r="AM12" s="30"/>
      <c r="AN12" s="65"/>
      <c r="AO12" s="66"/>
      <c r="AP12" s="75"/>
      <c r="AQ12" s="51">
        <f t="shared" si="0"/>
        <v>120</v>
      </c>
      <c r="AR12" s="118">
        <f t="shared" si="1"/>
        <v>4</v>
      </c>
    </row>
    <row r="13" spans="1:45" s="52" customFormat="1" ht="15" customHeight="1" x14ac:dyDescent="0.25">
      <c r="A13" s="174" t="s">
        <v>59</v>
      </c>
      <c r="B13" s="191" t="s">
        <v>244</v>
      </c>
      <c r="C13" s="29" t="s">
        <v>116</v>
      </c>
      <c r="D13" s="24" t="s">
        <v>80</v>
      </c>
      <c r="E13" s="24" t="s">
        <v>34</v>
      </c>
      <c r="F13" s="25">
        <v>60</v>
      </c>
      <c r="G13" s="28">
        <v>3</v>
      </c>
      <c r="H13" s="29">
        <v>1</v>
      </c>
      <c r="I13" s="30" t="s">
        <v>34</v>
      </c>
      <c r="J13" s="28">
        <v>3</v>
      </c>
      <c r="K13" s="29">
        <v>1</v>
      </c>
      <c r="L13" s="30" t="s">
        <v>34</v>
      </c>
      <c r="M13" s="28">
        <v>3</v>
      </c>
      <c r="N13" s="29">
        <v>1</v>
      </c>
      <c r="O13" s="30" t="s">
        <v>34</v>
      </c>
      <c r="P13" s="28">
        <v>3</v>
      </c>
      <c r="Q13" s="29">
        <v>1</v>
      </c>
      <c r="R13" s="30" t="s">
        <v>34</v>
      </c>
      <c r="S13" s="28">
        <v>3</v>
      </c>
      <c r="T13" s="29">
        <v>1</v>
      </c>
      <c r="U13" s="30" t="s">
        <v>34</v>
      </c>
      <c r="V13" s="28">
        <v>3</v>
      </c>
      <c r="W13" s="29">
        <v>1</v>
      </c>
      <c r="X13" s="30" t="s">
        <v>34</v>
      </c>
      <c r="Y13" s="28">
        <v>3</v>
      </c>
      <c r="Z13" s="29">
        <v>1</v>
      </c>
      <c r="AA13" s="30" t="s">
        <v>34</v>
      </c>
      <c r="AB13" s="28">
        <v>3</v>
      </c>
      <c r="AC13" s="29">
        <v>1</v>
      </c>
      <c r="AD13" s="30" t="s">
        <v>34</v>
      </c>
      <c r="AE13" s="28">
        <v>3</v>
      </c>
      <c r="AF13" s="29">
        <v>1</v>
      </c>
      <c r="AG13" s="30" t="s">
        <v>34</v>
      </c>
      <c r="AH13" s="28">
        <v>3</v>
      </c>
      <c r="AI13" s="29">
        <v>1</v>
      </c>
      <c r="AJ13" s="30" t="s">
        <v>34</v>
      </c>
      <c r="AK13" s="28"/>
      <c r="AL13" s="29"/>
      <c r="AM13" s="30"/>
      <c r="AN13" s="65"/>
      <c r="AO13" s="66"/>
      <c r="AP13" s="75"/>
      <c r="AQ13" s="51">
        <f t="shared" si="0"/>
        <v>450</v>
      </c>
      <c r="AR13" s="118">
        <f t="shared" si="1"/>
        <v>10</v>
      </c>
    </row>
    <row r="14" spans="1:45" s="52" customFormat="1" ht="15" customHeight="1" x14ac:dyDescent="0.25">
      <c r="A14" s="174" t="s">
        <v>60</v>
      </c>
      <c r="B14" s="191" t="s">
        <v>245</v>
      </c>
      <c r="C14" s="29" t="s">
        <v>401</v>
      </c>
      <c r="D14" s="24" t="s">
        <v>80</v>
      </c>
      <c r="E14" s="24" t="s">
        <v>34</v>
      </c>
      <c r="F14" s="25">
        <v>45</v>
      </c>
      <c r="G14" s="28"/>
      <c r="H14" s="29"/>
      <c r="I14" s="30"/>
      <c r="J14" s="28"/>
      <c r="K14" s="29"/>
      <c r="L14" s="30"/>
      <c r="M14" s="28">
        <v>2</v>
      </c>
      <c r="N14" s="29">
        <v>1</v>
      </c>
      <c r="O14" s="30" t="s">
        <v>34</v>
      </c>
      <c r="P14" s="28">
        <v>2</v>
      </c>
      <c r="Q14" s="29">
        <v>1</v>
      </c>
      <c r="R14" s="30" t="s">
        <v>34</v>
      </c>
      <c r="S14" s="28">
        <v>2</v>
      </c>
      <c r="T14" s="29">
        <v>1</v>
      </c>
      <c r="U14" s="30" t="s">
        <v>34</v>
      </c>
      <c r="V14" s="28">
        <v>2</v>
      </c>
      <c r="W14" s="29">
        <v>1</v>
      </c>
      <c r="X14" s="30" t="s">
        <v>34</v>
      </c>
      <c r="Y14" s="28">
        <v>2</v>
      </c>
      <c r="Z14" s="29">
        <v>1</v>
      </c>
      <c r="AA14" s="30" t="s">
        <v>34</v>
      </c>
      <c r="AB14" s="28">
        <v>2</v>
      </c>
      <c r="AC14" s="29">
        <v>1</v>
      </c>
      <c r="AD14" s="30" t="s">
        <v>34</v>
      </c>
      <c r="AE14" s="28"/>
      <c r="AF14" s="29"/>
      <c r="AG14" s="30"/>
      <c r="AH14" s="28"/>
      <c r="AI14" s="29"/>
      <c r="AJ14" s="30"/>
      <c r="AK14" s="28"/>
      <c r="AL14" s="29"/>
      <c r="AM14" s="30"/>
      <c r="AN14" s="65"/>
      <c r="AO14" s="66"/>
      <c r="AP14" s="75"/>
      <c r="AQ14" s="51">
        <f>SUM(G14,J14,M14,P14,S14,V14,Y14,AB14,AE14,AH14,AK14,AN14)*15</f>
        <v>180</v>
      </c>
      <c r="AR14" s="118">
        <f>SUM(H14,K14,N14,Q14,T14,W14,Z14,AC14,AF14,AI14,AL14,AO14)</f>
        <v>6</v>
      </c>
    </row>
    <row r="15" spans="1:45" s="52" customFormat="1" ht="15" customHeight="1" x14ac:dyDescent="0.25">
      <c r="A15" s="174" t="s">
        <v>46</v>
      </c>
      <c r="B15" s="191" t="s">
        <v>246</v>
      </c>
      <c r="C15" s="29" t="s">
        <v>116</v>
      </c>
      <c r="D15" s="24" t="s">
        <v>79</v>
      </c>
      <c r="E15" s="24" t="s">
        <v>34</v>
      </c>
      <c r="F15" s="25">
        <v>60</v>
      </c>
      <c r="G15" s="13">
        <v>1</v>
      </c>
      <c r="H15" s="15">
        <v>1</v>
      </c>
      <c r="I15" s="14" t="s">
        <v>34</v>
      </c>
      <c r="J15" s="13">
        <v>1</v>
      </c>
      <c r="K15" s="15">
        <v>1</v>
      </c>
      <c r="L15" s="14" t="s">
        <v>33</v>
      </c>
      <c r="M15" s="13">
        <v>1</v>
      </c>
      <c r="N15" s="15">
        <v>1</v>
      </c>
      <c r="O15" s="14" t="s">
        <v>34</v>
      </c>
      <c r="P15" s="13">
        <v>1</v>
      </c>
      <c r="Q15" s="15">
        <v>1</v>
      </c>
      <c r="R15" s="14" t="s">
        <v>33</v>
      </c>
      <c r="S15" s="13">
        <v>1</v>
      </c>
      <c r="T15" s="15">
        <v>1</v>
      </c>
      <c r="U15" s="14" t="s">
        <v>34</v>
      </c>
      <c r="V15" s="13">
        <v>1</v>
      </c>
      <c r="W15" s="15">
        <v>1</v>
      </c>
      <c r="X15" s="14" t="s">
        <v>33</v>
      </c>
      <c r="Y15" s="28">
        <v>1</v>
      </c>
      <c r="Z15" s="29">
        <v>1</v>
      </c>
      <c r="AA15" s="30" t="s">
        <v>34</v>
      </c>
      <c r="AB15" s="28">
        <v>1</v>
      </c>
      <c r="AC15" s="29">
        <v>1</v>
      </c>
      <c r="AD15" s="30" t="s">
        <v>33</v>
      </c>
      <c r="AE15" s="28">
        <v>1</v>
      </c>
      <c r="AF15" s="29">
        <v>1</v>
      </c>
      <c r="AG15" s="30" t="s">
        <v>34</v>
      </c>
      <c r="AH15" s="28">
        <v>1</v>
      </c>
      <c r="AI15" s="29">
        <v>1</v>
      </c>
      <c r="AJ15" s="30" t="s">
        <v>33</v>
      </c>
      <c r="AK15" s="28"/>
      <c r="AL15" s="29"/>
      <c r="AM15" s="30"/>
      <c r="AN15" s="65"/>
      <c r="AO15" s="66"/>
      <c r="AP15" s="75"/>
      <c r="AQ15" s="51">
        <f t="shared" ref="AQ15" si="2">SUM(G15,J15,M15,P15,S15,V15,Y15,AB15,AE15,AH15,AK15,AN15)*15</f>
        <v>150</v>
      </c>
      <c r="AR15" s="118">
        <f t="shared" ref="AR15" si="3">SUM(H15,K15,N15,Q15,T15,W15,Z15,AC15,AF15,AI15,AL15,AO15)</f>
        <v>10</v>
      </c>
    </row>
    <row r="16" spans="1:45" s="52" customFormat="1" ht="15" customHeight="1" x14ac:dyDescent="0.25">
      <c r="A16" s="107" t="s">
        <v>45</v>
      </c>
      <c r="B16" s="186" t="s">
        <v>238</v>
      </c>
      <c r="C16" s="29" t="s">
        <v>402</v>
      </c>
      <c r="D16" s="11" t="s">
        <v>80</v>
      </c>
      <c r="E16" s="11" t="s">
        <v>81</v>
      </c>
      <c r="F16" s="12">
        <v>45</v>
      </c>
      <c r="G16" s="13"/>
      <c r="H16" s="15"/>
      <c r="I16" s="14"/>
      <c r="J16" s="13"/>
      <c r="K16" s="15"/>
      <c r="L16" s="14"/>
      <c r="M16" s="13"/>
      <c r="N16" s="15"/>
      <c r="O16" s="14"/>
      <c r="P16" s="13"/>
      <c r="Q16" s="15"/>
      <c r="R16" s="14"/>
      <c r="S16" s="13">
        <v>1</v>
      </c>
      <c r="T16" s="15">
        <v>1</v>
      </c>
      <c r="U16" s="14" t="s">
        <v>34</v>
      </c>
      <c r="V16" s="13">
        <v>1</v>
      </c>
      <c r="W16" s="15">
        <v>1</v>
      </c>
      <c r="X16" s="14" t="s">
        <v>34</v>
      </c>
      <c r="Y16" s="13"/>
      <c r="Z16" s="15"/>
      <c r="AA16" s="14"/>
      <c r="AB16" s="13"/>
      <c r="AC16" s="15"/>
      <c r="AD16" s="14"/>
      <c r="AE16" s="13"/>
      <c r="AF16" s="15"/>
      <c r="AG16" s="14"/>
      <c r="AH16" s="13"/>
      <c r="AI16" s="15"/>
      <c r="AJ16" s="14"/>
      <c r="AK16" s="13"/>
      <c r="AL16" s="15"/>
      <c r="AM16" s="14"/>
      <c r="AN16" s="63"/>
      <c r="AO16" s="64"/>
      <c r="AP16" s="74"/>
      <c r="AQ16" s="44">
        <f t="shared" ref="AQ16" si="4">SUM(G16,J16,M16,P16,S16,V16,Y16,AB16,AE16,AH16,AK16,AN16)*15</f>
        <v>30</v>
      </c>
      <c r="AR16" s="106">
        <f>SUM(H16,K16,N16,Q16,T16,W16,Z16,AC16,AF16,AI16,AL16,AO16)</f>
        <v>2</v>
      </c>
    </row>
    <row r="17" spans="1:47" s="52" customFormat="1" ht="15" customHeight="1" x14ac:dyDescent="0.25">
      <c r="A17" s="174" t="s">
        <v>61</v>
      </c>
      <c r="B17" s="191" t="s">
        <v>247</v>
      </c>
      <c r="C17" s="29" t="s">
        <v>403</v>
      </c>
      <c r="D17" s="24" t="s">
        <v>80</v>
      </c>
      <c r="E17" s="24" t="s">
        <v>81</v>
      </c>
      <c r="F17" s="25">
        <v>60</v>
      </c>
      <c r="G17" s="28"/>
      <c r="H17" s="29"/>
      <c r="I17" s="30"/>
      <c r="J17" s="28"/>
      <c r="K17" s="29"/>
      <c r="L17" s="30"/>
      <c r="M17" s="28"/>
      <c r="N17" s="29"/>
      <c r="O17" s="30"/>
      <c r="P17" s="28"/>
      <c r="Q17" s="29"/>
      <c r="R17" s="30"/>
      <c r="S17" s="28"/>
      <c r="T17" s="29"/>
      <c r="U17" s="30"/>
      <c r="V17" s="28"/>
      <c r="W17" s="29"/>
      <c r="X17" s="30"/>
      <c r="Y17" s="28">
        <v>1</v>
      </c>
      <c r="Z17" s="29">
        <v>2</v>
      </c>
      <c r="AA17" s="30" t="s">
        <v>34</v>
      </c>
      <c r="AB17" s="28">
        <v>1</v>
      </c>
      <c r="AC17" s="29">
        <v>2</v>
      </c>
      <c r="AD17" s="30" t="s">
        <v>34</v>
      </c>
      <c r="AE17" s="28"/>
      <c r="AF17" s="29"/>
      <c r="AG17" s="30"/>
      <c r="AH17" s="28"/>
      <c r="AI17" s="29"/>
      <c r="AJ17" s="30"/>
      <c r="AK17" s="28"/>
      <c r="AL17" s="29"/>
      <c r="AM17" s="30"/>
      <c r="AN17" s="65"/>
      <c r="AO17" s="66"/>
      <c r="AP17" s="75"/>
      <c r="AQ17" s="51">
        <f>SUM(G17,J17,M17,P17,S17,V17,Y17,AB17,AE17,AH17,AK17,AN17)*15</f>
        <v>30</v>
      </c>
      <c r="AR17" s="118">
        <f t="shared" si="1"/>
        <v>4</v>
      </c>
    </row>
    <row r="18" spans="1:47" s="1" customFormat="1" ht="15" customHeight="1" thickBot="1" x14ac:dyDescent="0.3">
      <c r="A18" s="174" t="s">
        <v>49</v>
      </c>
      <c r="B18" s="191" t="s">
        <v>256</v>
      </c>
      <c r="C18" s="29" t="s">
        <v>404</v>
      </c>
      <c r="D18" s="24" t="s">
        <v>80</v>
      </c>
      <c r="E18" s="24" t="s">
        <v>81</v>
      </c>
      <c r="F18" s="25">
        <v>45</v>
      </c>
      <c r="G18" s="28"/>
      <c r="H18" s="29"/>
      <c r="I18" s="30"/>
      <c r="J18" s="28"/>
      <c r="K18" s="29"/>
      <c r="L18" s="30"/>
      <c r="M18" s="28"/>
      <c r="N18" s="29"/>
      <c r="O18" s="30"/>
      <c r="P18" s="28"/>
      <c r="Q18" s="29"/>
      <c r="R18" s="30"/>
      <c r="S18" s="28"/>
      <c r="T18" s="29"/>
      <c r="U18" s="30"/>
      <c r="V18" s="28"/>
      <c r="W18" s="29"/>
      <c r="X18" s="30"/>
      <c r="Y18" s="28"/>
      <c r="Z18" s="29"/>
      <c r="AA18" s="30"/>
      <c r="AB18" s="28"/>
      <c r="AC18" s="29"/>
      <c r="AD18" s="30"/>
      <c r="AE18" s="28">
        <v>1</v>
      </c>
      <c r="AF18" s="29">
        <v>2</v>
      </c>
      <c r="AG18" s="30" t="s">
        <v>34</v>
      </c>
      <c r="AH18" s="28">
        <v>1</v>
      </c>
      <c r="AI18" s="29">
        <v>2</v>
      </c>
      <c r="AJ18" s="30" t="s">
        <v>34</v>
      </c>
      <c r="AK18" s="28"/>
      <c r="AL18" s="27"/>
      <c r="AM18" s="31"/>
      <c r="AN18" s="86"/>
      <c r="AO18" s="87"/>
      <c r="AP18" s="88"/>
      <c r="AQ18" s="43">
        <f>SUM(G18,J18,M18,P18,S18,V18,Y18,AB18,AE18,AH18,AK18,AN18)*15</f>
        <v>30</v>
      </c>
      <c r="AR18" s="175">
        <f>SUM(H18,K18,N18,Q18,T18,W18,Z18,AC18,AF18,AI18,AL18,AO18)</f>
        <v>4</v>
      </c>
    </row>
    <row r="19" spans="1:47" ht="15" customHeight="1" thickBot="1" x14ac:dyDescent="0.3">
      <c r="A19" s="213" t="s">
        <v>127</v>
      </c>
      <c r="B19" s="214"/>
      <c r="C19" s="214"/>
      <c r="D19" s="214"/>
      <c r="E19" s="214"/>
      <c r="F19" s="215"/>
      <c r="G19" s="176">
        <f>SUM(G9:G17)</f>
        <v>8</v>
      </c>
      <c r="H19" s="71">
        <f>SUM(H9:H17)</f>
        <v>9</v>
      </c>
      <c r="I19" s="69"/>
      <c r="J19" s="176">
        <f>SUM(J9:J17)</f>
        <v>8</v>
      </c>
      <c r="K19" s="71">
        <f>SUM(K9:K17)</f>
        <v>9</v>
      </c>
      <c r="L19" s="69"/>
      <c r="M19" s="176">
        <f>SUM(M9:M17)</f>
        <v>10</v>
      </c>
      <c r="N19" s="71">
        <f>SUM(N9:N17)</f>
        <v>10</v>
      </c>
      <c r="O19" s="69"/>
      <c r="P19" s="176">
        <f>SUM(P9:P17)</f>
        <v>10</v>
      </c>
      <c r="Q19" s="71">
        <f>SUM(Q9:Q17)</f>
        <v>10</v>
      </c>
      <c r="R19" s="69"/>
      <c r="S19" s="176">
        <f>SUM(S9:S17)</f>
        <v>9</v>
      </c>
      <c r="T19" s="71">
        <f>SUM(T9:T17)</f>
        <v>10</v>
      </c>
      <c r="U19" s="69"/>
      <c r="V19" s="176">
        <f>SUM(V9:V17)</f>
        <v>9</v>
      </c>
      <c r="W19" s="71">
        <f>SUM(W9:W17)</f>
        <v>10</v>
      </c>
      <c r="X19" s="69"/>
      <c r="Y19" s="176">
        <f>SUM(Y9:Y17)</f>
        <v>9</v>
      </c>
      <c r="Z19" s="71">
        <f>SUM(Z9:Z17)</f>
        <v>11</v>
      </c>
      <c r="AA19" s="69"/>
      <c r="AB19" s="176">
        <f>SUM(AB9:AB17)</f>
        <v>9</v>
      </c>
      <c r="AC19" s="71">
        <f>SUM(AC9:AC17)</f>
        <v>11</v>
      </c>
      <c r="AD19" s="69"/>
      <c r="AE19" s="176">
        <f>SUM(AE9:AE17)</f>
        <v>6</v>
      </c>
      <c r="AF19" s="71">
        <f>SUM(AF9:AF17)</f>
        <v>8</v>
      </c>
      <c r="AG19" s="69"/>
      <c r="AH19" s="176">
        <f>SUM(AH9:AH17)</f>
        <v>6</v>
      </c>
      <c r="AI19" s="71">
        <f>SUM(AI9:AI17)</f>
        <v>9</v>
      </c>
      <c r="AJ19" s="69"/>
      <c r="AK19" s="176">
        <f>SUM(AK9:AK17)</f>
        <v>0</v>
      </c>
      <c r="AL19" s="71">
        <f>SUM(AL9:AL17)</f>
        <v>0</v>
      </c>
      <c r="AM19" s="172"/>
      <c r="AN19" s="79">
        <f>SUM(AN9:AN17)</f>
        <v>0</v>
      </c>
      <c r="AO19" s="77">
        <f>SUM(AO9:AO17)</f>
        <v>0</v>
      </c>
      <c r="AP19" s="78"/>
      <c r="AQ19" s="72">
        <f>SUM(AQ9:AQ17)</f>
        <v>1260</v>
      </c>
      <c r="AR19" s="146">
        <f>SUM(AR9:AR17)</f>
        <v>97</v>
      </c>
      <c r="AS19" s="52"/>
    </row>
    <row r="20" spans="1:47" ht="15" customHeight="1" thickBot="1" x14ac:dyDescent="0.3">
      <c r="A20" s="210" t="s">
        <v>168</v>
      </c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2"/>
      <c r="AS20" s="52"/>
    </row>
    <row r="21" spans="1:47" s="52" customFormat="1" ht="15" customHeight="1" x14ac:dyDescent="0.25">
      <c r="A21" s="103" t="s">
        <v>67</v>
      </c>
      <c r="B21" s="188" t="s">
        <v>349</v>
      </c>
      <c r="C21" s="45" t="s">
        <v>116</v>
      </c>
      <c r="D21" s="46" t="s">
        <v>80</v>
      </c>
      <c r="E21" s="46" t="s">
        <v>81</v>
      </c>
      <c r="F21" s="47">
        <v>45</v>
      </c>
      <c r="G21" s="48">
        <v>2</v>
      </c>
      <c r="H21" s="45">
        <v>3</v>
      </c>
      <c r="I21" s="49" t="s">
        <v>34</v>
      </c>
      <c r="J21" s="48">
        <v>2</v>
      </c>
      <c r="K21" s="45">
        <v>3</v>
      </c>
      <c r="L21" s="49" t="s">
        <v>33</v>
      </c>
      <c r="M21" s="48">
        <v>2</v>
      </c>
      <c r="N21" s="45">
        <v>3</v>
      </c>
      <c r="O21" s="49" t="s">
        <v>34</v>
      </c>
      <c r="P21" s="48">
        <v>2</v>
      </c>
      <c r="Q21" s="45">
        <v>3</v>
      </c>
      <c r="R21" s="49" t="s">
        <v>33</v>
      </c>
      <c r="S21" s="48">
        <v>2</v>
      </c>
      <c r="T21" s="45">
        <v>3</v>
      </c>
      <c r="U21" s="49" t="s">
        <v>34</v>
      </c>
      <c r="V21" s="48">
        <v>2</v>
      </c>
      <c r="W21" s="45">
        <v>3</v>
      </c>
      <c r="X21" s="49" t="s">
        <v>33</v>
      </c>
      <c r="Y21" s="48">
        <v>2</v>
      </c>
      <c r="Z21" s="45">
        <v>3</v>
      </c>
      <c r="AA21" s="49" t="s">
        <v>34</v>
      </c>
      <c r="AB21" s="48">
        <v>2</v>
      </c>
      <c r="AC21" s="45">
        <v>3</v>
      </c>
      <c r="AD21" s="49" t="s">
        <v>33</v>
      </c>
      <c r="AE21" s="48">
        <v>2</v>
      </c>
      <c r="AF21" s="45">
        <v>3</v>
      </c>
      <c r="AG21" s="49" t="s">
        <v>34</v>
      </c>
      <c r="AH21" s="48">
        <v>2</v>
      </c>
      <c r="AI21" s="45">
        <v>3</v>
      </c>
      <c r="AJ21" s="49" t="s">
        <v>34</v>
      </c>
      <c r="AK21" s="48"/>
      <c r="AL21" s="45"/>
      <c r="AM21" s="49"/>
      <c r="AN21" s="61"/>
      <c r="AO21" s="62"/>
      <c r="AP21" s="73"/>
      <c r="AQ21" s="50">
        <f>SUM(G21,J21,M21,P21,S21,V21,Y21,AB21,AE21,AH21,AK21,AN21)*15</f>
        <v>300</v>
      </c>
      <c r="AR21" s="104">
        <f>SUM(H21,K21,N21,Q21,T21,W21,Z21,AC21,AF21,AI21,AL21,AO21)</f>
        <v>30</v>
      </c>
      <c r="AS21" s="55"/>
      <c r="AT21" s="55"/>
      <c r="AU21" s="55"/>
    </row>
    <row r="22" spans="1:47" s="52" customFormat="1" ht="15" customHeight="1" x14ac:dyDescent="0.25">
      <c r="A22" s="107" t="s">
        <v>69</v>
      </c>
      <c r="B22" s="186" t="s">
        <v>350</v>
      </c>
      <c r="C22" s="15" t="s">
        <v>248</v>
      </c>
      <c r="D22" s="11"/>
      <c r="E22" s="11"/>
      <c r="F22" s="12"/>
      <c r="G22" s="28"/>
      <c r="H22" s="29"/>
      <c r="I22" s="30"/>
      <c r="J22" s="28"/>
      <c r="K22" s="29"/>
      <c r="L22" s="30"/>
      <c r="M22" s="28"/>
      <c r="N22" s="29"/>
      <c r="O22" s="30"/>
      <c r="P22" s="28"/>
      <c r="Q22" s="29"/>
      <c r="R22" s="30"/>
      <c r="S22" s="28"/>
      <c r="T22" s="29"/>
      <c r="U22" s="30"/>
      <c r="V22" s="28"/>
      <c r="W22" s="29"/>
      <c r="X22" s="30"/>
      <c r="Y22" s="28"/>
      <c r="Z22" s="29"/>
      <c r="AA22" s="30"/>
      <c r="AB22" s="28"/>
      <c r="AC22" s="29"/>
      <c r="AD22" s="30"/>
      <c r="AE22" s="28"/>
      <c r="AF22" s="29"/>
      <c r="AG22" s="30"/>
      <c r="AH22" s="28">
        <v>0</v>
      </c>
      <c r="AI22" s="29">
        <v>1</v>
      </c>
      <c r="AJ22" s="30" t="s">
        <v>42</v>
      </c>
      <c r="AK22" s="13"/>
      <c r="AL22" s="15"/>
      <c r="AM22" s="14"/>
      <c r="AN22" s="63"/>
      <c r="AO22" s="64"/>
      <c r="AP22" s="74"/>
      <c r="AQ22" s="44">
        <f>SUM(G22,J22,M22,P22,S22,V22,Y22,AB22,AE22,AH22,AK22,AN22)*15</f>
        <v>0</v>
      </c>
      <c r="AR22" s="106">
        <f t="shared" ref="AR22:AR27" si="5">SUM(H22,K22,N22,Q22,T22,W22,Z22,AC22,AF22,AI22,AL22,AO22)</f>
        <v>1</v>
      </c>
    </row>
    <row r="23" spans="1:47" s="52" customFormat="1" ht="15" customHeight="1" x14ac:dyDescent="0.25">
      <c r="A23" s="107" t="s">
        <v>68</v>
      </c>
      <c r="B23" s="186" t="s">
        <v>351</v>
      </c>
      <c r="C23" s="15" t="s">
        <v>116</v>
      </c>
      <c r="D23" s="11" t="s">
        <v>80</v>
      </c>
      <c r="E23" s="11" t="s">
        <v>81</v>
      </c>
      <c r="F23" s="12">
        <v>45</v>
      </c>
      <c r="G23" s="13">
        <v>2</v>
      </c>
      <c r="H23" s="15">
        <v>3</v>
      </c>
      <c r="I23" s="14" t="s">
        <v>34</v>
      </c>
      <c r="J23" s="13">
        <v>2</v>
      </c>
      <c r="K23" s="15">
        <v>3</v>
      </c>
      <c r="L23" s="14" t="s">
        <v>33</v>
      </c>
      <c r="M23" s="13">
        <v>2</v>
      </c>
      <c r="N23" s="15">
        <v>3</v>
      </c>
      <c r="O23" s="14" t="s">
        <v>34</v>
      </c>
      <c r="P23" s="13">
        <v>2</v>
      </c>
      <c r="Q23" s="15">
        <v>3</v>
      </c>
      <c r="R23" s="14" t="s">
        <v>33</v>
      </c>
      <c r="S23" s="13">
        <v>2</v>
      </c>
      <c r="T23" s="15">
        <v>3</v>
      </c>
      <c r="U23" s="14" t="s">
        <v>34</v>
      </c>
      <c r="V23" s="13">
        <v>2</v>
      </c>
      <c r="W23" s="15">
        <v>3</v>
      </c>
      <c r="X23" s="14" t="s">
        <v>33</v>
      </c>
      <c r="Y23" s="13">
        <v>2</v>
      </c>
      <c r="Z23" s="15">
        <v>3</v>
      </c>
      <c r="AA23" s="14" t="s">
        <v>34</v>
      </c>
      <c r="AB23" s="13">
        <v>2</v>
      </c>
      <c r="AC23" s="15">
        <v>3</v>
      </c>
      <c r="AD23" s="14" t="s">
        <v>33</v>
      </c>
      <c r="AE23" s="13">
        <v>2</v>
      </c>
      <c r="AF23" s="15">
        <v>3</v>
      </c>
      <c r="AG23" s="14" t="s">
        <v>34</v>
      </c>
      <c r="AH23" s="13">
        <v>2</v>
      </c>
      <c r="AI23" s="15">
        <v>3</v>
      </c>
      <c r="AJ23" s="14" t="s">
        <v>34</v>
      </c>
      <c r="AK23" s="13"/>
      <c r="AL23" s="15"/>
      <c r="AM23" s="14"/>
      <c r="AN23" s="63"/>
      <c r="AO23" s="64"/>
      <c r="AP23" s="74"/>
      <c r="AQ23" s="44">
        <f t="shared" ref="AQ23:AQ27" si="6">SUM(G23,J23,M23,P23,S23,V23,Y23,AB23,AE23,AH23,AK23,AN23)*15</f>
        <v>300</v>
      </c>
      <c r="AR23" s="106">
        <f t="shared" si="5"/>
        <v>30</v>
      </c>
    </row>
    <row r="24" spans="1:47" s="52" customFormat="1" ht="15" customHeight="1" x14ac:dyDescent="0.25">
      <c r="A24" s="107" t="s">
        <v>70</v>
      </c>
      <c r="B24" s="186" t="s">
        <v>352</v>
      </c>
      <c r="C24" s="15" t="s">
        <v>360</v>
      </c>
      <c r="D24" s="11"/>
      <c r="E24" s="11"/>
      <c r="F24" s="12"/>
      <c r="G24" s="13"/>
      <c r="H24" s="15"/>
      <c r="I24" s="14"/>
      <c r="J24" s="13"/>
      <c r="K24" s="15"/>
      <c r="L24" s="14"/>
      <c r="M24" s="13"/>
      <c r="N24" s="15"/>
      <c r="O24" s="14"/>
      <c r="P24" s="13"/>
      <c r="Q24" s="15"/>
      <c r="R24" s="14"/>
      <c r="S24" s="13"/>
      <c r="T24" s="15"/>
      <c r="U24" s="14"/>
      <c r="V24" s="13"/>
      <c r="W24" s="15"/>
      <c r="X24" s="14"/>
      <c r="Y24" s="13"/>
      <c r="Z24" s="15"/>
      <c r="AA24" s="14"/>
      <c r="AB24" s="13"/>
      <c r="AC24" s="15"/>
      <c r="AD24" s="14"/>
      <c r="AE24" s="13"/>
      <c r="AF24" s="15"/>
      <c r="AG24" s="14"/>
      <c r="AH24" s="13">
        <v>0</v>
      </c>
      <c r="AI24" s="29">
        <v>1</v>
      </c>
      <c r="AJ24" s="14" t="s">
        <v>42</v>
      </c>
      <c r="AK24" s="13"/>
      <c r="AL24" s="15"/>
      <c r="AM24" s="14"/>
      <c r="AN24" s="63"/>
      <c r="AO24" s="64"/>
      <c r="AP24" s="74"/>
      <c r="AQ24" s="44">
        <f t="shared" si="6"/>
        <v>0</v>
      </c>
      <c r="AR24" s="106">
        <f t="shared" si="5"/>
        <v>1</v>
      </c>
    </row>
    <row r="25" spans="1:47" s="52" customFormat="1" ht="15" customHeight="1" x14ac:dyDescent="0.25">
      <c r="A25" s="107" t="s">
        <v>43</v>
      </c>
      <c r="B25" s="186" t="s">
        <v>249</v>
      </c>
      <c r="C25" s="15" t="s">
        <v>405</v>
      </c>
      <c r="D25" s="11" t="s">
        <v>80</v>
      </c>
      <c r="E25" s="11" t="s">
        <v>81</v>
      </c>
      <c r="F25" s="12">
        <v>45</v>
      </c>
      <c r="G25" s="13"/>
      <c r="H25" s="15"/>
      <c r="I25" s="14"/>
      <c r="J25" s="13"/>
      <c r="K25" s="15"/>
      <c r="L25" s="14"/>
      <c r="M25" s="13"/>
      <c r="N25" s="15"/>
      <c r="O25" s="14"/>
      <c r="P25" s="13"/>
      <c r="Q25" s="15"/>
      <c r="R25" s="14"/>
      <c r="S25" s="13"/>
      <c r="T25" s="15"/>
      <c r="U25" s="14"/>
      <c r="V25" s="13"/>
      <c r="W25" s="15"/>
      <c r="X25" s="14"/>
      <c r="Y25" s="13"/>
      <c r="Z25" s="15"/>
      <c r="AA25" s="14"/>
      <c r="AB25" s="13"/>
      <c r="AC25" s="15"/>
      <c r="AD25" s="14"/>
      <c r="AE25" s="13">
        <v>2</v>
      </c>
      <c r="AF25" s="15">
        <v>4</v>
      </c>
      <c r="AG25" s="14" t="s">
        <v>34</v>
      </c>
      <c r="AH25" s="13">
        <v>2</v>
      </c>
      <c r="AI25" s="15">
        <v>4</v>
      </c>
      <c r="AJ25" s="14" t="s">
        <v>33</v>
      </c>
      <c r="AK25" s="13"/>
      <c r="AL25" s="15"/>
      <c r="AM25" s="14"/>
      <c r="AN25" s="63"/>
      <c r="AO25" s="64"/>
      <c r="AP25" s="74"/>
      <c r="AQ25" s="44">
        <f t="shared" si="6"/>
        <v>60</v>
      </c>
      <c r="AR25" s="106">
        <f t="shared" si="5"/>
        <v>8</v>
      </c>
    </row>
    <row r="26" spans="1:47" s="52" customFormat="1" ht="15" customHeight="1" x14ac:dyDescent="0.25">
      <c r="A26" s="107" t="s">
        <v>37</v>
      </c>
      <c r="B26" s="186" t="s">
        <v>250</v>
      </c>
      <c r="C26" s="15" t="s">
        <v>406</v>
      </c>
      <c r="D26" s="11" t="s">
        <v>80</v>
      </c>
      <c r="E26" s="11" t="s">
        <v>81</v>
      </c>
      <c r="F26" s="12">
        <v>45</v>
      </c>
      <c r="G26" s="13"/>
      <c r="H26" s="15"/>
      <c r="I26" s="14"/>
      <c r="J26" s="13"/>
      <c r="K26" s="15"/>
      <c r="L26" s="14"/>
      <c r="M26" s="13"/>
      <c r="N26" s="15"/>
      <c r="O26" s="14"/>
      <c r="P26" s="13"/>
      <c r="Q26" s="15"/>
      <c r="R26" s="14"/>
      <c r="S26" s="13"/>
      <c r="T26" s="15"/>
      <c r="U26" s="14"/>
      <c r="V26" s="13"/>
      <c r="W26" s="15"/>
      <c r="X26" s="14"/>
      <c r="Y26" s="13">
        <v>1</v>
      </c>
      <c r="Z26" s="15">
        <v>2</v>
      </c>
      <c r="AA26" s="14" t="s">
        <v>34</v>
      </c>
      <c r="AB26" s="13">
        <v>1</v>
      </c>
      <c r="AC26" s="15">
        <v>2</v>
      </c>
      <c r="AD26" s="14" t="s">
        <v>34</v>
      </c>
      <c r="AE26" s="13">
        <v>1</v>
      </c>
      <c r="AF26" s="15">
        <v>2</v>
      </c>
      <c r="AG26" s="14" t="s">
        <v>34</v>
      </c>
      <c r="AH26" s="13">
        <v>1</v>
      </c>
      <c r="AI26" s="15">
        <v>2</v>
      </c>
      <c r="AJ26" s="14" t="s">
        <v>34</v>
      </c>
      <c r="AK26" s="13"/>
      <c r="AL26" s="15"/>
      <c r="AM26" s="14"/>
      <c r="AN26" s="63"/>
      <c r="AO26" s="64"/>
      <c r="AP26" s="74"/>
      <c r="AQ26" s="44">
        <f t="shared" si="6"/>
        <v>60</v>
      </c>
      <c r="AR26" s="106">
        <f t="shared" si="5"/>
        <v>8</v>
      </c>
    </row>
    <row r="27" spans="1:47" s="52" customFormat="1" ht="15" customHeight="1" x14ac:dyDescent="0.25">
      <c r="A27" s="107" t="s">
        <v>44</v>
      </c>
      <c r="B27" s="186" t="s">
        <v>251</v>
      </c>
      <c r="C27" s="15" t="s">
        <v>116</v>
      </c>
      <c r="D27" s="11" t="s">
        <v>80</v>
      </c>
      <c r="E27" s="11" t="s">
        <v>81</v>
      </c>
      <c r="F27" s="12">
        <v>45</v>
      </c>
      <c r="G27" s="13">
        <v>1</v>
      </c>
      <c r="H27" s="15">
        <v>2</v>
      </c>
      <c r="I27" s="14" t="s">
        <v>33</v>
      </c>
      <c r="J27" s="13">
        <v>1</v>
      </c>
      <c r="K27" s="15">
        <v>2</v>
      </c>
      <c r="L27" s="14" t="s">
        <v>33</v>
      </c>
      <c r="M27" s="13">
        <v>1</v>
      </c>
      <c r="N27" s="15">
        <v>2</v>
      </c>
      <c r="O27" s="14" t="s">
        <v>33</v>
      </c>
      <c r="P27" s="13">
        <v>1</v>
      </c>
      <c r="Q27" s="15">
        <v>2</v>
      </c>
      <c r="R27" s="14" t="s">
        <v>33</v>
      </c>
      <c r="S27" s="13"/>
      <c r="T27" s="15"/>
      <c r="U27" s="14"/>
      <c r="V27" s="13"/>
      <c r="W27" s="15"/>
      <c r="X27" s="14"/>
      <c r="Y27" s="13"/>
      <c r="Z27" s="15"/>
      <c r="AA27" s="14"/>
      <c r="AB27" s="13"/>
      <c r="AC27" s="15"/>
      <c r="AD27" s="14"/>
      <c r="AE27" s="13"/>
      <c r="AF27" s="15"/>
      <c r="AG27" s="14"/>
      <c r="AH27" s="13"/>
      <c r="AI27" s="15"/>
      <c r="AJ27" s="14"/>
      <c r="AK27" s="13"/>
      <c r="AL27" s="15"/>
      <c r="AM27" s="14"/>
      <c r="AN27" s="63"/>
      <c r="AO27" s="64"/>
      <c r="AP27" s="74"/>
      <c r="AQ27" s="44">
        <f t="shared" si="6"/>
        <v>60</v>
      </c>
      <c r="AR27" s="106">
        <f t="shared" si="5"/>
        <v>8</v>
      </c>
    </row>
    <row r="28" spans="1:47" s="52" customFormat="1" ht="15" customHeight="1" thickBot="1" x14ac:dyDescent="0.3">
      <c r="A28" s="107" t="s">
        <v>53</v>
      </c>
      <c r="B28" s="186" t="s">
        <v>317</v>
      </c>
      <c r="C28" s="15" t="s">
        <v>116</v>
      </c>
      <c r="D28" s="11" t="s">
        <v>79</v>
      </c>
      <c r="E28" s="11" t="s">
        <v>34</v>
      </c>
      <c r="F28" s="12">
        <v>60</v>
      </c>
      <c r="G28" s="13">
        <v>0.5</v>
      </c>
      <c r="H28" s="15">
        <v>1</v>
      </c>
      <c r="I28" s="14" t="s">
        <v>34</v>
      </c>
      <c r="J28" s="13">
        <v>0.5</v>
      </c>
      <c r="K28" s="15">
        <v>1</v>
      </c>
      <c r="L28" s="14" t="s">
        <v>34</v>
      </c>
      <c r="M28" s="13">
        <v>0.5</v>
      </c>
      <c r="N28" s="15">
        <v>1</v>
      </c>
      <c r="O28" s="14" t="s">
        <v>34</v>
      </c>
      <c r="P28" s="13">
        <v>0.5</v>
      </c>
      <c r="Q28" s="15">
        <v>1</v>
      </c>
      <c r="R28" s="14" t="s">
        <v>34</v>
      </c>
      <c r="S28" s="13">
        <v>0.5</v>
      </c>
      <c r="T28" s="15">
        <v>1</v>
      </c>
      <c r="U28" s="14" t="s">
        <v>34</v>
      </c>
      <c r="V28" s="13">
        <v>0.5</v>
      </c>
      <c r="W28" s="15">
        <v>1</v>
      </c>
      <c r="X28" s="14" t="s">
        <v>34</v>
      </c>
      <c r="Y28" s="13"/>
      <c r="Z28" s="15"/>
      <c r="AA28" s="14"/>
      <c r="AB28" s="13"/>
      <c r="AC28" s="15"/>
      <c r="AD28" s="14"/>
      <c r="AE28" s="13"/>
      <c r="AF28" s="15"/>
      <c r="AG28" s="14"/>
      <c r="AH28" s="13"/>
      <c r="AI28" s="15"/>
      <c r="AJ28" s="14"/>
      <c r="AK28" s="13"/>
      <c r="AL28" s="15"/>
      <c r="AM28" s="14"/>
      <c r="AN28" s="63"/>
      <c r="AO28" s="64"/>
      <c r="AP28" s="74"/>
      <c r="AQ28" s="44">
        <f t="shared" ref="AQ28" si="7">SUM(G28,J28,M28,P28,S28,V28,Y28,AB28,AE28,AH28,AK28,AN28)*15</f>
        <v>45</v>
      </c>
      <c r="AR28" s="106">
        <f t="shared" ref="AR28" si="8">SUM(H28,K28,N28,Q28,T28,W28,Z28,AC28,AF28,AI28,AL28,AO28)</f>
        <v>6</v>
      </c>
    </row>
    <row r="29" spans="1:47" ht="15" customHeight="1" thickBot="1" x14ac:dyDescent="0.3">
      <c r="A29" s="225" t="s">
        <v>128</v>
      </c>
      <c r="B29" s="226"/>
      <c r="C29" s="226"/>
      <c r="D29" s="226"/>
      <c r="E29" s="226"/>
      <c r="F29" s="227"/>
      <c r="G29" s="108">
        <f>SUM(G21:G28)</f>
        <v>5.5</v>
      </c>
      <c r="H29" s="109">
        <f t="shared" ref="H29:AR29" si="9">SUM(H21:H28)</f>
        <v>9</v>
      </c>
      <c r="I29" s="110"/>
      <c r="J29" s="108">
        <f t="shared" si="9"/>
        <v>5.5</v>
      </c>
      <c r="K29" s="109">
        <f t="shared" si="9"/>
        <v>9</v>
      </c>
      <c r="L29" s="110"/>
      <c r="M29" s="108">
        <f t="shared" si="9"/>
        <v>5.5</v>
      </c>
      <c r="N29" s="109">
        <f t="shared" si="9"/>
        <v>9</v>
      </c>
      <c r="O29" s="110"/>
      <c r="P29" s="108">
        <f t="shared" si="9"/>
        <v>5.5</v>
      </c>
      <c r="Q29" s="109">
        <f t="shared" si="9"/>
        <v>9</v>
      </c>
      <c r="R29" s="110"/>
      <c r="S29" s="108">
        <f t="shared" si="9"/>
        <v>4.5</v>
      </c>
      <c r="T29" s="109">
        <f t="shared" si="9"/>
        <v>7</v>
      </c>
      <c r="U29" s="110"/>
      <c r="V29" s="108">
        <f t="shared" si="9"/>
        <v>4.5</v>
      </c>
      <c r="W29" s="109">
        <f t="shared" si="9"/>
        <v>7</v>
      </c>
      <c r="X29" s="110"/>
      <c r="Y29" s="108">
        <f t="shared" si="9"/>
        <v>5</v>
      </c>
      <c r="Z29" s="109">
        <f t="shared" si="9"/>
        <v>8</v>
      </c>
      <c r="AA29" s="110"/>
      <c r="AB29" s="108">
        <f t="shared" si="9"/>
        <v>5</v>
      </c>
      <c r="AC29" s="109">
        <f t="shared" si="9"/>
        <v>8</v>
      </c>
      <c r="AD29" s="110"/>
      <c r="AE29" s="108">
        <f t="shared" si="9"/>
        <v>7</v>
      </c>
      <c r="AF29" s="109">
        <f t="shared" si="9"/>
        <v>12</v>
      </c>
      <c r="AG29" s="110"/>
      <c r="AH29" s="108">
        <f t="shared" si="9"/>
        <v>7</v>
      </c>
      <c r="AI29" s="109">
        <f t="shared" si="9"/>
        <v>14</v>
      </c>
      <c r="AJ29" s="110"/>
      <c r="AK29" s="108">
        <f t="shared" si="9"/>
        <v>0</v>
      </c>
      <c r="AL29" s="109">
        <f t="shared" si="9"/>
        <v>0</v>
      </c>
      <c r="AM29" s="111"/>
      <c r="AN29" s="112">
        <f t="shared" si="9"/>
        <v>0</v>
      </c>
      <c r="AO29" s="113">
        <f t="shared" si="9"/>
        <v>0</v>
      </c>
      <c r="AP29" s="114"/>
      <c r="AQ29" s="115">
        <f t="shared" si="9"/>
        <v>825</v>
      </c>
      <c r="AR29" s="116">
        <f t="shared" si="9"/>
        <v>92</v>
      </c>
      <c r="AS29" s="52"/>
    </row>
    <row r="30" spans="1:47" ht="15" customHeight="1" thickBot="1" x14ac:dyDescent="0.3">
      <c r="A30" s="255" t="s">
        <v>129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7"/>
      <c r="AS30" s="52"/>
    </row>
    <row r="31" spans="1:47" ht="15" customHeight="1" thickBot="1" x14ac:dyDescent="0.3">
      <c r="A31" s="210" t="s">
        <v>166</v>
      </c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2"/>
      <c r="AS31" s="52"/>
    </row>
    <row r="32" spans="1:47" s="52" customFormat="1" ht="15" customHeight="1" x14ac:dyDescent="0.25">
      <c r="A32" s="107" t="s">
        <v>38</v>
      </c>
      <c r="B32" s="186" t="s">
        <v>233</v>
      </c>
      <c r="C32" s="15" t="s">
        <v>116</v>
      </c>
      <c r="D32" s="11" t="s">
        <v>79</v>
      </c>
      <c r="E32" s="11" t="s">
        <v>34</v>
      </c>
      <c r="F32" s="12">
        <v>60</v>
      </c>
      <c r="G32" s="13">
        <v>1</v>
      </c>
      <c r="H32" s="15">
        <v>3</v>
      </c>
      <c r="I32" s="14" t="s">
        <v>34</v>
      </c>
      <c r="J32" s="13">
        <v>1</v>
      </c>
      <c r="K32" s="15">
        <v>3</v>
      </c>
      <c r="L32" s="14" t="s">
        <v>34</v>
      </c>
      <c r="M32" s="13">
        <v>1</v>
      </c>
      <c r="N32" s="15">
        <v>3</v>
      </c>
      <c r="O32" s="14" t="s">
        <v>34</v>
      </c>
      <c r="P32" s="13">
        <v>1</v>
      </c>
      <c r="Q32" s="15">
        <v>3</v>
      </c>
      <c r="R32" s="14" t="s">
        <v>34</v>
      </c>
      <c r="S32" s="13">
        <v>1</v>
      </c>
      <c r="T32" s="15">
        <v>3</v>
      </c>
      <c r="U32" s="14" t="s">
        <v>34</v>
      </c>
      <c r="V32" s="13">
        <v>1</v>
      </c>
      <c r="W32" s="15">
        <v>3</v>
      </c>
      <c r="X32" s="14" t="s">
        <v>34</v>
      </c>
      <c r="Y32" s="13">
        <v>1</v>
      </c>
      <c r="Z32" s="15">
        <v>3</v>
      </c>
      <c r="AA32" s="14" t="s">
        <v>34</v>
      </c>
      <c r="AB32" s="13">
        <v>1</v>
      </c>
      <c r="AC32" s="15">
        <v>3</v>
      </c>
      <c r="AD32" s="14" t="s">
        <v>33</v>
      </c>
      <c r="AE32" s="13"/>
      <c r="AF32" s="15"/>
      <c r="AG32" s="14"/>
      <c r="AH32" s="13"/>
      <c r="AI32" s="15"/>
      <c r="AJ32" s="14"/>
      <c r="AK32" s="13"/>
      <c r="AL32" s="15"/>
      <c r="AM32" s="14"/>
      <c r="AN32" s="63"/>
      <c r="AO32" s="64"/>
      <c r="AP32" s="74"/>
      <c r="AQ32" s="44">
        <f t="shared" ref="AQ32:AQ34" si="10">SUM(G32,J32,M32,P32,S32,V32,Y32,AB32,AE32,AH32,AK32,AN32)*15</f>
        <v>120</v>
      </c>
      <c r="AR32" s="106">
        <f t="shared" ref="AR32:AR34" si="11">SUM(H32,K32,N32,Q32,T32,W32,Z32,AC32,AF32,AI32,AL32,AO32)</f>
        <v>24</v>
      </c>
    </row>
    <row r="33" spans="1:45" s="52" customFormat="1" ht="15" customHeight="1" x14ac:dyDescent="0.25">
      <c r="A33" s="174" t="s">
        <v>62</v>
      </c>
      <c r="B33" s="191" t="s">
        <v>237</v>
      </c>
      <c r="C33" s="29" t="s">
        <v>116</v>
      </c>
      <c r="D33" s="24" t="s">
        <v>80</v>
      </c>
      <c r="E33" s="24" t="s">
        <v>81</v>
      </c>
      <c r="F33" s="25">
        <v>45</v>
      </c>
      <c r="G33" s="28">
        <v>1</v>
      </c>
      <c r="H33" s="29">
        <v>1</v>
      </c>
      <c r="I33" s="30" t="s">
        <v>34</v>
      </c>
      <c r="J33" s="28">
        <v>1</v>
      </c>
      <c r="K33" s="29">
        <v>1</v>
      </c>
      <c r="L33" s="30" t="s">
        <v>34</v>
      </c>
      <c r="M33" s="28"/>
      <c r="N33" s="29"/>
      <c r="O33" s="30"/>
      <c r="P33" s="28"/>
      <c r="Q33" s="29"/>
      <c r="R33" s="30"/>
      <c r="S33" s="28"/>
      <c r="T33" s="29"/>
      <c r="U33" s="30"/>
      <c r="V33" s="28"/>
      <c r="W33" s="29"/>
      <c r="X33" s="30"/>
      <c r="Y33" s="28"/>
      <c r="Z33" s="29"/>
      <c r="AA33" s="30"/>
      <c r="AB33" s="28"/>
      <c r="AC33" s="29"/>
      <c r="AD33" s="30"/>
      <c r="AE33" s="28"/>
      <c r="AF33" s="29"/>
      <c r="AG33" s="30"/>
      <c r="AH33" s="28"/>
      <c r="AI33" s="29"/>
      <c r="AJ33" s="30"/>
      <c r="AK33" s="28"/>
      <c r="AL33" s="29"/>
      <c r="AM33" s="30"/>
      <c r="AN33" s="65"/>
      <c r="AO33" s="66"/>
      <c r="AP33" s="75"/>
      <c r="AQ33" s="51">
        <f t="shared" si="10"/>
        <v>30</v>
      </c>
      <c r="AR33" s="118">
        <f t="shared" si="11"/>
        <v>2</v>
      </c>
    </row>
    <row r="34" spans="1:45" s="52" customFormat="1" ht="15" customHeight="1" thickBot="1" x14ac:dyDescent="0.3">
      <c r="A34" s="151" t="s">
        <v>35</v>
      </c>
      <c r="B34" s="199" t="s">
        <v>257</v>
      </c>
      <c r="C34" s="19" t="s">
        <v>116</v>
      </c>
      <c r="D34" s="16" t="s">
        <v>80</v>
      </c>
      <c r="E34" s="16" t="s">
        <v>34</v>
      </c>
      <c r="F34" s="17">
        <v>45</v>
      </c>
      <c r="G34" s="18">
        <v>3</v>
      </c>
      <c r="H34" s="19">
        <v>2</v>
      </c>
      <c r="I34" s="20" t="s">
        <v>34</v>
      </c>
      <c r="J34" s="18">
        <v>3</v>
      </c>
      <c r="K34" s="19">
        <v>2</v>
      </c>
      <c r="L34" s="20" t="s">
        <v>34</v>
      </c>
      <c r="M34" s="18">
        <v>3</v>
      </c>
      <c r="N34" s="19">
        <v>2</v>
      </c>
      <c r="O34" s="20" t="s">
        <v>34</v>
      </c>
      <c r="P34" s="18">
        <v>3</v>
      </c>
      <c r="Q34" s="19">
        <v>2</v>
      </c>
      <c r="R34" s="20" t="s">
        <v>34</v>
      </c>
      <c r="S34" s="18">
        <v>3</v>
      </c>
      <c r="T34" s="19">
        <v>2</v>
      </c>
      <c r="U34" s="20" t="s">
        <v>34</v>
      </c>
      <c r="V34" s="18">
        <v>3</v>
      </c>
      <c r="W34" s="19">
        <v>2</v>
      </c>
      <c r="X34" s="20" t="s">
        <v>34</v>
      </c>
      <c r="Y34" s="18">
        <v>3</v>
      </c>
      <c r="Z34" s="19">
        <v>2</v>
      </c>
      <c r="AA34" s="20" t="s">
        <v>34</v>
      </c>
      <c r="AB34" s="18">
        <v>3</v>
      </c>
      <c r="AC34" s="19">
        <v>2</v>
      </c>
      <c r="AD34" s="20" t="s">
        <v>34</v>
      </c>
      <c r="AE34" s="18">
        <v>3</v>
      </c>
      <c r="AF34" s="19">
        <v>2</v>
      </c>
      <c r="AG34" s="20" t="s">
        <v>34</v>
      </c>
      <c r="AH34" s="18">
        <v>3</v>
      </c>
      <c r="AI34" s="19">
        <v>2</v>
      </c>
      <c r="AJ34" s="20" t="s">
        <v>34</v>
      </c>
      <c r="AK34" s="18"/>
      <c r="AL34" s="19"/>
      <c r="AM34" s="20"/>
      <c r="AN34" s="67"/>
      <c r="AO34" s="68"/>
      <c r="AP34" s="76"/>
      <c r="AQ34" s="70">
        <f t="shared" si="10"/>
        <v>450</v>
      </c>
      <c r="AR34" s="121">
        <f t="shared" si="11"/>
        <v>20</v>
      </c>
    </row>
    <row r="35" spans="1:45" ht="15" customHeight="1" thickBot="1" x14ac:dyDescent="0.3">
      <c r="A35" s="210" t="s">
        <v>130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2"/>
      <c r="AS35" s="52"/>
    </row>
    <row r="36" spans="1:45" ht="15" customHeight="1" x14ac:dyDescent="0.25">
      <c r="A36" s="117" t="s">
        <v>20</v>
      </c>
      <c r="B36" s="186" t="s">
        <v>234</v>
      </c>
      <c r="C36" s="15"/>
      <c r="D36" s="11" t="s">
        <v>80</v>
      </c>
      <c r="E36" s="11" t="s">
        <v>82</v>
      </c>
      <c r="F36" s="12">
        <v>45</v>
      </c>
      <c r="G36" s="13">
        <v>2</v>
      </c>
      <c r="H36" s="15">
        <v>2</v>
      </c>
      <c r="I36" s="14" t="s">
        <v>33</v>
      </c>
      <c r="J36" s="13">
        <v>2</v>
      </c>
      <c r="K36" s="15">
        <v>2</v>
      </c>
      <c r="L36" s="14" t="s">
        <v>33</v>
      </c>
      <c r="M36" s="13">
        <v>2</v>
      </c>
      <c r="N36" s="15">
        <v>2</v>
      </c>
      <c r="O36" s="14" t="s">
        <v>33</v>
      </c>
      <c r="P36" s="13">
        <v>2</v>
      </c>
      <c r="Q36" s="15">
        <v>2</v>
      </c>
      <c r="R36" s="14" t="s">
        <v>33</v>
      </c>
      <c r="S36" s="13">
        <v>2</v>
      </c>
      <c r="T36" s="15">
        <v>2</v>
      </c>
      <c r="U36" s="14" t="s">
        <v>33</v>
      </c>
      <c r="V36" s="13">
        <v>2</v>
      </c>
      <c r="W36" s="15">
        <v>2</v>
      </c>
      <c r="X36" s="14" t="s">
        <v>33</v>
      </c>
      <c r="Y36" s="13"/>
      <c r="Z36" s="15"/>
      <c r="AA36" s="14"/>
      <c r="AB36" s="13"/>
      <c r="AC36" s="15"/>
      <c r="AD36" s="14"/>
      <c r="AE36" s="13"/>
      <c r="AF36" s="15"/>
      <c r="AG36" s="14"/>
      <c r="AH36" s="13"/>
      <c r="AI36" s="15"/>
      <c r="AJ36" s="14"/>
      <c r="AK36" s="13"/>
      <c r="AL36" s="15"/>
      <c r="AM36" s="14"/>
      <c r="AN36" s="13"/>
      <c r="AO36" s="15"/>
      <c r="AP36" s="14"/>
      <c r="AQ36" s="44">
        <f t="shared" ref="AQ36:AQ39" si="12">SUM(G36,J36,M36,P36,S36,V36,Y36,AB36,AE36,AH36,AK36,AN36)*15</f>
        <v>180</v>
      </c>
      <c r="AR36" s="106">
        <f t="shared" ref="AR36:AR39" si="13">SUM(H36,K36,N36,Q36,T36,W36,Z36,AC36,AF36,AI36,AL36,AO36)</f>
        <v>12</v>
      </c>
      <c r="AS36" s="52"/>
    </row>
    <row r="37" spans="1:45" ht="15" customHeight="1" x14ac:dyDescent="0.25">
      <c r="A37" s="117" t="s">
        <v>66</v>
      </c>
      <c r="B37" s="186" t="s">
        <v>362</v>
      </c>
      <c r="C37" s="15"/>
      <c r="D37" s="11" t="s">
        <v>80</v>
      </c>
      <c r="E37" s="11" t="s">
        <v>82</v>
      </c>
      <c r="F37" s="12">
        <v>45</v>
      </c>
      <c r="G37" s="13"/>
      <c r="H37" s="15"/>
      <c r="I37" s="14"/>
      <c r="J37" s="13"/>
      <c r="K37" s="15"/>
      <c r="L37" s="14"/>
      <c r="M37" s="13"/>
      <c r="N37" s="15"/>
      <c r="O37" s="14"/>
      <c r="P37" s="13"/>
      <c r="Q37" s="15"/>
      <c r="R37" s="14"/>
      <c r="S37" s="13"/>
      <c r="T37" s="15"/>
      <c r="U37" s="14"/>
      <c r="V37" s="13">
        <v>1</v>
      </c>
      <c r="W37" s="15">
        <v>2</v>
      </c>
      <c r="X37" s="14" t="s">
        <v>33</v>
      </c>
      <c r="Y37" s="13"/>
      <c r="Z37" s="15"/>
      <c r="AA37" s="14"/>
      <c r="AB37" s="13"/>
      <c r="AC37" s="15"/>
      <c r="AD37" s="14"/>
      <c r="AE37" s="13"/>
      <c r="AF37" s="15"/>
      <c r="AG37" s="14"/>
      <c r="AH37" s="13"/>
      <c r="AI37" s="15"/>
      <c r="AJ37" s="14"/>
      <c r="AK37" s="13"/>
      <c r="AL37" s="15"/>
      <c r="AM37" s="14"/>
      <c r="AN37" s="13"/>
      <c r="AO37" s="15"/>
      <c r="AP37" s="14"/>
      <c r="AQ37" s="44">
        <f t="shared" si="12"/>
        <v>15</v>
      </c>
      <c r="AR37" s="106">
        <f t="shared" si="13"/>
        <v>2</v>
      </c>
      <c r="AS37" s="52"/>
    </row>
    <row r="38" spans="1:45" s="204" customFormat="1" ht="15" customHeight="1" x14ac:dyDescent="0.25">
      <c r="A38" s="119" t="s">
        <v>21</v>
      </c>
      <c r="B38" s="191" t="s">
        <v>348</v>
      </c>
      <c r="C38" s="15"/>
      <c r="D38" s="24" t="s">
        <v>80</v>
      </c>
      <c r="E38" s="24" t="s">
        <v>82</v>
      </c>
      <c r="F38" s="25">
        <v>45</v>
      </c>
      <c r="G38" s="28"/>
      <c r="H38" s="29"/>
      <c r="I38" s="30"/>
      <c r="J38" s="28"/>
      <c r="K38" s="29"/>
      <c r="L38" s="30"/>
      <c r="M38" s="28">
        <v>1</v>
      </c>
      <c r="N38" s="29">
        <v>1</v>
      </c>
      <c r="O38" s="30" t="s">
        <v>33</v>
      </c>
      <c r="P38" s="28"/>
      <c r="Q38" s="29"/>
      <c r="R38" s="30"/>
      <c r="S38" s="28"/>
      <c r="T38" s="29"/>
      <c r="U38" s="30"/>
      <c r="V38" s="28"/>
      <c r="W38" s="29"/>
      <c r="X38" s="30"/>
      <c r="Y38" s="28"/>
      <c r="Z38" s="29"/>
      <c r="AA38" s="30"/>
      <c r="AB38" s="28"/>
      <c r="AC38" s="29"/>
      <c r="AD38" s="30"/>
      <c r="AE38" s="28"/>
      <c r="AF38" s="29"/>
      <c r="AG38" s="30"/>
      <c r="AH38" s="28"/>
      <c r="AI38" s="29"/>
      <c r="AJ38" s="30"/>
      <c r="AK38" s="28"/>
      <c r="AL38" s="29"/>
      <c r="AM38" s="30"/>
      <c r="AN38" s="28"/>
      <c r="AO38" s="29"/>
      <c r="AP38" s="30"/>
      <c r="AQ38" s="44">
        <f t="shared" si="12"/>
        <v>15</v>
      </c>
      <c r="AR38" s="106">
        <f t="shared" si="13"/>
        <v>1</v>
      </c>
      <c r="AS38" s="52"/>
    </row>
    <row r="39" spans="1:45" ht="15" customHeight="1" x14ac:dyDescent="0.25">
      <c r="A39" s="119" t="s">
        <v>54</v>
      </c>
      <c r="B39" s="191" t="s">
        <v>235</v>
      </c>
      <c r="C39" s="15" t="s">
        <v>116</v>
      </c>
      <c r="D39" s="11" t="s">
        <v>80</v>
      </c>
      <c r="E39" s="11" t="s">
        <v>82</v>
      </c>
      <c r="F39" s="12">
        <v>45</v>
      </c>
      <c r="G39" s="28"/>
      <c r="H39" s="29"/>
      <c r="I39" s="30"/>
      <c r="J39" s="28"/>
      <c r="K39" s="29"/>
      <c r="L39" s="30"/>
      <c r="M39" s="28"/>
      <c r="N39" s="29"/>
      <c r="O39" s="30"/>
      <c r="P39" s="28"/>
      <c r="Q39" s="29"/>
      <c r="R39" s="30"/>
      <c r="S39" s="28">
        <v>1</v>
      </c>
      <c r="T39" s="29">
        <v>1</v>
      </c>
      <c r="U39" s="30" t="s">
        <v>34</v>
      </c>
      <c r="V39" s="28">
        <v>1</v>
      </c>
      <c r="W39" s="29">
        <v>1</v>
      </c>
      <c r="X39" s="30" t="s">
        <v>34</v>
      </c>
      <c r="Y39" s="28"/>
      <c r="Z39" s="29"/>
      <c r="AA39" s="30"/>
      <c r="AB39" s="28"/>
      <c r="AC39" s="29"/>
      <c r="AD39" s="30"/>
      <c r="AE39" s="28"/>
      <c r="AF39" s="29"/>
      <c r="AG39" s="30"/>
      <c r="AH39" s="28"/>
      <c r="AI39" s="29"/>
      <c r="AJ39" s="30"/>
      <c r="AK39" s="28"/>
      <c r="AL39" s="29"/>
      <c r="AM39" s="30"/>
      <c r="AN39" s="28"/>
      <c r="AO39" s="29"/>
      <c r="AP39" s="30"/>
      <c r="AQ39" s="44">
        <f t="shared" si="12"/>
        <v>30</v>
      </c>
      <c r="AR39" s="106">
        <f t="shared" si="13"/>
        <v>2</v>
      </c>
      <c r="AS39" s="52"/>
    </row>
    <row r="40" spans="1:45" ht="15" customHeight="1" thickBot="1" x14ac:dyDescent="0.3">
      <c r="A40" s="119" t="s">
        <v>131</v>
      </c>
      <c r="B40" s="191" t="s">
        <v>236</v>
      </c>
      <c r="C40" s="15" t="s">
        <v>116</v>
      </c>
      <c r="D40" s="24" t="s">
        <v>80</v>
      </c>
      <c r="E40" s="24" t="s">
        <v>82</v>
      </c>
      <c r="F40" s="25">
        <v>45</v>
      </c>
      <c r="G40" s="28"/>
      <c r="H40" s="29"/>
      <c r="I40" s="30"/>
      <c r="J40" s="28"/>
      <c r="K40" s="29"/>
      <c r="L40" s="30"/>
      <c r="M40" s="28"/>
      <c r="N40" s="29"/>
      <c r="O40" s="30"/>
      <c r="P40" s="28"/>
      <c r="Q40" s="29"/>
      <c r="R40" s="30"/>
      <c r="S40" s="192"/>
      <c r="T40" s="193"/>
      <c r="U40" s="194"/>
      <c r="V40" s="192"/>
      <c r="W40" s="193"/>
      <c r="X40" s="194"/>
      <c r="Y40" s="28">
        <v>2</v>
      </c>
      <c r="Z40" s="29">
        <v>2</v>
      </c>
      <c r="AA40" s="30" t="s">
        <v>34</v>
      </c>
      <c r="AB40" s="28">
        <v>2</v>
      </c>
      <c r="AC40" s="29">
        <v>2</v>
      </c>
      <c r="AD40" s="30" t="s">
        <v>34</v>
      </c>
      <c r="AE40" s="28"/>
      <c r="AF40" s="29"/>
      <c r="AG40" s="30"/>
      <c r="AH40" s="28"/>
      <c r="AI40" s="29"/>
      <c r="AJ40" s="30"/>
      <c r="AK40" s="28"/>
      <c r="AL40" s="29"/>
      <c r="AM40" s="30"/>
      <c r="AN40" s="28"/>
      <c r="AO40" s="29"/>
      <c r="AP40" s="30"/>
      <c r="AQ40" s="51">
        <f>SUM(G40,J40,M40,P40,S40,V40,Y40,AB40,AE40,AH40,AK40,AN40)*15</f>
        <v>60</v>
      </c>
      <c r="AR40" s="118">
        <f>SUM(H40,K40,N40,Q40,T40,W40,Z40,AC40,AF40,AI40,AL40,AO40)</f>
        <v>4</v>
      </c>
      <c r="AS40" s="52"/>
    </row>
    <row r="41" spans="1:45" ht="15" customHeight="1" thickBot="1" x14ac:dyDescent="0.3">
      <c r="A41" s="225" t="s">
        <v>132</v>
      </c>
      <c r="B41" s="226"/>
      <c r="C41" s="226"/>
      <c r="D41" s="226"/>
      <c r="E41" s="226"/>
      <c r="F41" s="227"/>
      <c r="G41" s="108">
        <f>SUM(G32:G34,G36:G40)</f>
        <v>7</v>
      </c>
      <c r="H41" s="109">
        <f>SUM(H32:H34,H36:H40)</f>
        <v>8</v>
      </c>
      <c r="I41" s="110"/>
      <c r="J41" s="108">
        <f>SUM(J32:J34,J36:J40)</f>
        <v>7</v>
      </c>
      <c r="K41" s="109">
        <f>SUM(K32:K34,K36:K40)</f>
        <v>8</v>
      </c>
      <c r="L41" s="110"/>
      <c r="M41" s="108">
        <f>SUM(M32:M34,M36:M40)</f>
        <v>7</v>
      </c>
      <c r="N41" s="109">
        <f>SUM(N32:N34,N36:N40)</f>
        <v>8</v>
      </c>
      <c r="O41" s="110"/>
      <c r="P41" s="108">
        <f>SUM(P32:P34,P36:P40)</f>
        <v>6</v>
      </c>
      <c r="Q41" s="109">
        <f>SUM(Q32:Q34,Q36:Q40)</f>
        <v>7</v>
      </c>
      <c r="R41" s="110"/>
      <c r="S41" s="108">
        <f>SUM(S32:S34,S36:S40)</f>
        <v>7</v>
      </c>
      <c r="T41" s="109">
        <f>SUM(T32:T34,T36:T40)</f>
        <v>8</v>
      </c>
      <c r="U41" s="110"/>
      <c r="V41" s="108">
        <f>SUM(V32:V34,V36:V40)</f>
        <v>8</v>
      </c>
      <c r="W41" s="109">
        <f>SUM(W32:W34,W36:W40)</f>
        <v>10</v>
      </c>
      <c r="X41" s="110"/>
      <c r="Y41" s="108">
        <f>SUM(Y32:Y34,Y36:Y40)</f>
        <v>6</v>
      </c>
      <c r="Z41" s="109">
        <f>SUM(Z32:Z34,Z36:Z40)</f>
        <v>7</v>
      </c>
      <c r="AA41" s="110"/>
      <c r="AB41" s="108">
        <f>SUM(AB32:AB34,AB36:AB40)</f>
        <v>6</v>
      </c>
      <c r="AC41" s="109">
        <f>SUM(AC32:AC34,AC36:AC40)</f>
        <v>7</v>
      </c>
      <c r="AD41" s="110"/>
      <c r="AE41" s="108">
        <f>SUM(AE32:AE34,AE36:AE40)</f>
        <v>3</v>
      </c>
      <c r="AF41" s="109">
        <f>SUM(AF32:AF34,AF36:AF40)</f>
        <v>2</v>
      </c>
      <c r="AG41" s="110"/>
      <c r="AH41" s="108">
        <f>SUM(AH32:AH34,AH36:AH40)</f>
        <v>3</v>
      </c>
      <c r="AI41" s="109">
        <f>SUM(AI32:AI34,AI36:AI40)</f>
        <v>2</v>
      </c>
      <c r="AJ41" s="110"/>
      <c r="AK41" s="108">
        <f>SUM(AK32:AK34,AK36:AK40)</f>
        <v>0</v>
      </c>
      <c r="AL41" s="109">
        <f>SUM(AL32:AL34,AL36:AL40)</f>
        <v>0</v>
      </c>
      <c r="AM41" s="110"/>
      <c r="AN41" s="203">
        <f>SUM(AN32:AN34,AN36:AN40)</f>
        <v>0</v>
      </c>
      <c r="AO41" s="109">
        <f>SUM(AO32:AO34,AO36:AO40)</f>
        <v>0</v>
      </c>
      <c r="AP41" s="111"/>
      <c r="AQ41" s="115">
        <f>SUM(AQ32:AQ34,AQ36:AQ40)</f>
        <v>900</v>
      </c>
      <c r="AR41" s="116">
        <f>SUM(AR32:AR34,AR36:AR40)</f>
        <v>67</v>
      </c>
      <c r="AS41" s="52"/>
    </row>
    <row r="42" spans="1:45" ht="15" customHeight="1" thickBot="1" x14ac:dyDescent="0.3">
      <c r="A42" s="213" t="s">
        <v>32</v>
      </c>
      <c r="B42" s="214"/>
      <c r="C42" s="214"/>
      <c r="D42" s="214"/>
      <c r="E42" s="214"/>
      <c r="F42" s="215"/>
      <c r="G42" s="250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1"/>
      <c r="AL42" s="251"/>
      <c r="AM42" s="251"/>
      <c r="AN42" s="251"/>
      <c r="AO42" s="251"/>
      <c r="AP42" s="252"/>
      <c r="AQ42" s="253"/>
      <c r="AR42" s="254"/>
      <c r="AS42" s="52"/>
    </row>
    <row r="43" spans="1:45" ht="15" customHeight="1" thickBot="1" x14ac:dyDescent="0.3">
      <c r="A43" s="122" t="s">
        <v>110</v>
      </c>
      <c r="B43" s="56" t="s">
        <v>119</v>
      </c>
      <c r="C43" s="196"/>
      <c r="D43" s="197"/>
      <c r="E43" s="197"/>
      <c r="F43" s="198"/>
      <c r="G43" s="189"/>
      <c r="H43" s="196"/>
      <c r="I43" s="190"/>
      <c r="J43" s="189"/>
      <c r="K43" s="196"/>
      <c r="L43" s="190"/>
      <c r="M43" s="189"/>
      <c r="N43" s="196"/>
      <c r="O43" s="190"/>
      <c r="P43" s="189"/>
      <c r="Q43" s="196"/>
      <c r="R43" s="190"/>
      <c r="S43" s="189"/>
      <c r="T43" s="196"/>
      <c r="U43" s="190"/>
      <c r="V43" s="189"/>
      <c r="W43" s="196"/>
      <c r="X43" s="190"/>
      <c r="Y43" s="189"/>
      <c r="Z43" s="196">
        <v>3</v>
      </c>
      <c r="AA43" s="190"/>
      <c r="AB43" s="189"/>
      <c r="AC43" s="196"/>
      <c r="AD43" s="190"/>
      <c r="AE43" s="189"/>
      <c r="AF43" s="196"/>
      <c r="AG43" s="190"/>
      <c r="AH43" s="189"/>
      <c r="AI43" s="196"/>
      <c r="AJ43" s="190"/>
      <c r="AK43" s="189"/>
      <c r="AL43" s="196">
        <v>7</v>
      </c>
      <c r="AM43" s="190"/>
      <c r="AN43" s="189"/>
      <c r="AO43" s="196"/>
      <c r="AP43" s="190"/>
      <c r="AQ43" s="57"/>
      <c r="AR43" s="180">
        <f>SUM(H43,K43,N43,Q43,T43,W43,Z43,AC43,AF43,AI43,AL43,AO43)</f>
        <v>10</v>
      </c>
      <c r="AS43" s="52"/>
    </row>
    <row r="44" spans="1:45" ht="15" customHeight="1" thickBot="1" x14ac:dyDescent="0.3">
      <c r="A44" s="123" t="s">
        <v>19</v>
      </c>
      <c r="B44" s="195" t="s">
        <v>252</v>
      </c>
      <c r="C44" s="124"/>
      <c r="D44" s="125"/>
      <c r="E44" s="126" t="s">
        <v>83</v>
      </c>
      <c r="F44" s="127"/>
      <c r="G44" s="128"/>
      <c r="H44" s="129"/>
      <c r="I44" s="130"/>
      <c r="J44" s="128"/>
      <c r="K44" s="129"/>
      <c r="L44" s="130"/>
      <c r="M44" s="128"/>
      <c r="N44" s="129"/>
      <c r="O44" s="130"/>
      <c r="P44" s="128"/>
      <c r="Q44" s="129"/>
      <c r="R44" s="130"/>
      <c r="S44" s="128"/>
      <c r="T44" s="129"/>
      <c r="U44" s="130"/>
      <c r="V44" s="128"/>
      <c r="W44" s="129"/>
      <c r="X44" s="130"/>
      <c r="Y44" s="128"/>
      <c r="Z44" s="129"/>
      <c r="AA44" s="130"/>
      <c r="AB44" s="128"/>
      <c r="AC44" s="129"/>
      <c r="AD44" s="130"/>
      <c r="AE44" s="128"/>
      <c r="AF44" s="129"/>
      <c r="AG44" s="130"/>
      <c r="AH44" s="128"/>
      <c r="AI44" s="129"/>
      <c r="AJ44" s="130"/>
      <c r="AK44" s="128">
        <v>0</v>
      </c>
      <c r="AL44" s="129">
        <v>2</v>
      </c>
      <c r="AM44" s="130" t="s">
        <v>34</v>
      </c>
      <c r="AN44" s="128">
        <v>0</v>
      </c>
      <c r="AO44" s="129">
        <v>2</v>
      </c>
      <c r="AP44" s="130" t="s">
        <v>34</v>
      </c>
      <c r="AQ44" s="137">
        <f>SUM(G44,J44,M44,P44,S44,V44,Y44,AB44,AK44,AN44)*15</f>
        <v>0</v>
      </c>
      <c r="AR44" s="138">
        <f>SUM(H44,K44,N44,Q44,T44,W44,Z44,AC44,AL44,AO44)</f>
        <v>4</v>
      </c>
      <c r="AS44" s="52"/>
    </row>
    <row r="45" spans="1:45" ht="15" customHeight="1" thickBot="1" x14ac:dyDescent="0.3">
      <c r="A45" s="225" t="s">
        <v>122</v>
      </c>
      <c r="B45" s="226"/>
      <c r="C45" s="226"/>
      <c r="D45" s="226"/>
      <c r="E45" s="226"/>
      <c r="F45" s="227"/>
      <c r="G45" s="108">
        <f>SUM(G19,G29,G41,G43,G44)</f>
        <v>20.5</v>
      </c>
      <c r="H45" s="109">
        <f>SUM(H19,H29,H41,H43,H44)</f>
        <v>26</v>
      </c>
      <c r="I45" s="110"/>
      <c r="J45" s="108">
        <f>SUM(J19,J29,J41,J43,J44)</f>
        <v>20.5</v>
      </c>
      <c r="K45" s="109">
        <f>SUM(K19,K29,K41,K43,K44)</f>
        <v>26</v>
      </c>
      <c r="L45" s="110"/>
      <c r="M45" s="108">
        <f>SUM(M19,M29,M41,M43,M44)</f>
        <v>22.5</v>
      </c>
      <c r="N45" s="109">
        <f>SUM(N19,N29,N41,N43,N44)</f>
        <v>27</v>
      </c>
      <c r="O45" s="110"/>
      <c r="P45" s="108">
        <f>SUM(P19,P29,P41,P43,P44)</f>
        <v>21.5</v>
      </c>
      <c r="Q45" s="109">
        <f>SUM(Q19,Q29,Q41,Q43,Q44)</f>
        <v>26</v>
      </c>
      <c r="R45" s="110"/>
      <c r="S45" s="108">
        <f>SUM(S19,S29,S41,S43,S44)</f>
        <v>20.5</v>
      </c>
      <c r="T45" s="109">
        <f>SUM(T19,T29,T41,T43,T44)</f>
        <v>25</v>
      </c>
      <c r="U45" s="110"/>
      <c r="V45" s="108">
        <f>SUM(V19,V29,V41,V43,V44)</f>
        <v>21.5</v>
      </c>
      <c r="W45" s="109">
        <f>SUM(W19,W29,W41,W43,W44)</f>
        <v>27</v>
      </c>
      <c r="X45" s="110"/>
      <c r="Y45" s="108">
        <f>SUM(Y19,Y29,Y41,Y43,Y44)</f>
        <v>20</v>
      </c>
      <c r="Z45" s="109">
        <f>SUM(Z19,Z29,Z41,Z43,Z44)</f>
        <v>29</v>
      </c>
      <c r="AA45" s="110"/>
      <c r="AB45" s="108">
        <f>SUM(AB19,AB29,AB41,AB43,AB44)</f>
        <v>20</v>
      </c>
      <c r="AC45" s="109">
        <f>SUM(AC19,AC29,AC41,AC43,AC44)</f>
        <v>26</v>
      </c>
      <c r="AD45" s="110"/>
      <c r="AE45" s="108">
        <f>SUM(AE19,AE29,AE41,AE43,AE44)</f>
        <v>16</v>
      </c>
      <c r="AF45" s="109">
        <f>SUM(AF19,AF29,AF41,AF43,AF44)</f>
        <v>22</v>
      </c>
      <c r="AG45" s="110"/>
      <c r="AH45" s="108">
        <f>SUM(AH19,AH29,AH41,AH43,AH44)</f>
        <v>16</v>
      </c>
      <c r="AI45" s="109">
        <f>SUM(AI19,AI29,AI41,AI43,AI44)</f>
        <v>25</v>
      </c>
      <c r="AJ45" s="110"/>
      <c r="AK45" s="108">
        <f>SUM(AK19,AK29,AK41,AK43,AK44)</f>
        <v>0</v>
      </c>
      <c r="AL45" s="109">
        <f>SUM(AL19,AL29,AL41,AL43,AL44)</f>
        <v>9</v>
      </c>
      <c r="AM45" s="110"/>
      <c r="AN45" s="112">
        <f>SUM(AN19,AN29,AN41,AN43,AN44)</f>
        <v>0</v>
      </c>
      <c r="AO45" s="113">
        <f>SUM(AO19,AO29,AO41,AO43,AO44)</f>
        <v>2</v>
      </c>
      <c r="AP45" s="114"/>
      <c r="AQ45" s="115">
        <f>SUM(AQ19,AQ29,AQ41,AQ43,AQ44)</f>
        <v>2985</v>
      </c>
      <c r="AR45" s="115">
        <f>SUM(AR19,AR29,AR41,AR43,AR44)</f>
        <v>270</v>
      </c>
      <c r="AS45" s="52"/>
    </row>
    <row r="46" spans="1:45" ht="15" customHeight="1" thickBot="1" x14ac:dyDescent="0.3">
      <c r="A46" s="228" t="s">
        <v>23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30"/>
      <c r="AS46" s="52"/>
    </row>
    <row r="47" spans="1:45" ht="15" customHeight="1" thickBot="1" x14ac:dyDescent="0.3">
      <c r="A47" s="231" t="s">
        <v>74</v>
      </c>
      <c r="B47" s="233" t="s">
        <v>75</v>
      </c>
      <c r="C47" s="236" t="s">
        <v>76</v>
      </c>
      <c r="D47" s="239" t="s">
        <v>125</v>
      </c>
      <c r="E47" s="239" t="s">
        <v>39</v>
      </c>
      <c r="F47" s="242" t="s">
        <v>109</v>
      </c>
      <c r="G47" s="245" t="s">
        <v>0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7"/>
      <c r="AQ47" s="245"/>
      <c r="AR47" s="247"/>
      <c r="AS47" s="52"/>
    </row>
    <row r="48" spans="1:45" ht="15" customHeight="1" x14ac:dyDescent="0.25">
      <c r="A48" s="231"/>
      <c r="B48" s="234"/>
      <c r="C48" s="237"/>
      <c r="D48" s="240"/>
      <c r="E48" s="240"/>
      <c r="F48" s="243"/>
      <c r="G48" s="222" t="s">
        <v>2</v>
      </c>
      <c r="H48" s="223"/>
      <c r="I48" s="224"/>
      <c r="J48" s="222" t="s">
        <v>3</v>
      </c>
      <c r="K48" s="223"/>
      <c r="L48" s="224"/>
      <c r="M48" s="222" t="s">
        <v>4</v>
      </c>
      <c r="N48" s="223"/>
      <c r="O48" s="224"/>
      <c r="P48" s="222" t="s">
        <v>5</v>
      </c>
      <c r="Q48" s="223"/>
      <c r="R48" s="224"/>
      <c r="S48" s="222" t="s">
        <v>6</v>
      </c>
      <c r="T48" s="223"/>
      <c r="U48" s="224"/>
      <c r="V48" s="222" t="s">
        <v>7</v>
      </c>
      <c r="W48" s="223"/>
      <c r="X48" s="224"/>
      <c r="Y48" s="222" t="s">
        <v>8</v>
      </c>
      <c r="Z48" s="223"/>
      <c r="AA48" s="224"/>
      <c r="AB48" s="222" t="s">
        <v>9</v>
      </c>
      <c r="AC48" s="223"/>
      <c r="AD48" s="224"/>
      <c r="AE48" s="222" t="s">
        <v>10</v>
      </c>
      <c r="AF48" s="223"/>
      <c r="AG48" s="224"/>
      <c r="AH48" s="222" t="s">
        <v>11</v>
      </c>
      <c r="AI48" s="223"/>
      <c r="AJ48" s="224"/>
      <c r="AK48" s="222" t="s">
        <v>40</v>
      </c>
      <c r="AL48" s="223"/>
      <c r="AM48" s="224"/>
      <c r="AN48" s="222" t="s">
        <v>41</v>
      </c>
      <c r="AO48" s="223"/>
      <c r="AP48" s="224"/>
      <c r="AQ48" s="248" t="s">
        <v>77</v>
      </c>
      <c r="AR48" s="248" t="s">
        <v>78</v>
      </c>
      <c r="AS48" s="53"/>
    </row>
    <row r="49" spans="1:45" ht="15" customHeight="1" thickBot="1" x14ac:dyDescent="0.3">
      <c r="A49" s="232"/>
      <c r="B49" s="235"/>
      <c r="C49" s="238"/>
      <c r="D49" s="241"/>
      <c r="E49" s="241"/>
      <c r="F49" s="244"/>
      <c r="G49" s="170" t="s">
        <v>1</v>
      </c>
      <c r="H49" s="171" t="s">
        <v>12</v>
      </c>
      <c r="I49" s="102" t="s">
        <v>22</v>
      </c>
      <c r="J49" s="170" t="s">
        <v>1</v>
      </c>
      <c r="K49" s="171" t="s">
        <v>12</v>
      </c>
      <c r="L49" s="102" t="s">
        <v>22</v>
      </c>
      <c r="M49" s="170" t="s">
        <v>1</v>
      </c>
      <c r="N49" s="171" t="s">
        <v>12</v>
      </c>
      <c r="O49" s="102" t="s">
        <v>22</v>
      </c>
      <c r="P49" s="170" t="s">
        <v>1</v>
      </c>
      <c r="Q49" s="171" t="s">
        <v>12</v>
      </c>
      <c r="R49" s="102" t="s">
        <v>22</v>
      </c>
      <c r="S49" s="170" t="s">
        <v>1</v>
      </c>
      <c r="T49" s="171" t="s">
        <v>12</v>
      </c>
      <c r="U49" s="102" t="s">
        <v>22</v>
      </c>
      <c r="V49" s="170" t="s">
        <v>1</v>
      </c>
      <c r="W49" s="171" t="s">
        <v>12</v>
      </c>
      <c r="X49" s="102" t="s">
        <v>22</v>
      </c>
      <c r="Y49" s="170" t="s">
        <v>1</v>
      </c>
      <c r="Z49" s="171" t="s">
        <v>12</v>
      </c>
      <c r="AA49" s="102" t="s">
        <v>22</v>
      </c>
      <c r="AB49" s="170" t="s">
        <v>1</v>
      </c>
      <c r="AC49" s="171" t="s">
        <v>12</v>
      </c>
      <c r="AD49" s="102" t="s">
        <v>22</v>
      </c>
      <c r="AE49" s="170" t="s">
        <v>1</v>
      </c>
      <c r="AF49" s="171" t="s">
        <v>12</v>
      </c>
      <c r="AG49" s="102" t="s">
        <v>22</v>
      </c>
      <c r="AH49" s="170" t="s">
        <v>1</v>
      </c>
      <c r="AI49" s="171" t="s">
        <v>12</v>
      </c>
      <c r="AJ49" s="102" t="s">
        <v>22</v>
      </c>
      <c r="AK49" s="170" t="s">
        <v>1</v>
      </c>
      <c r="AL49" s="171" t="s">
        <v>12</v>
      </c>
      <c r="AM49" s="102" t="s">
        <v>22</v>
      </c>
      <c r="AN49" s="170" t="s">
        <v>1</v>
      </c>
      <c r="AO49" s="171" t="s">
        <v>12</v>
      </c>
      <c r="AP49" s="102" t="s">
        <v>22</v>
      </c>
      <c r="AQ49" s="249"/>
      <c r="AR49" s="249"/>
      <c r="AS49" s="54"/>
    </row>
    <row r="50" spans="1:45" ht="15" customHeight="1" thickBot="1" x14ac:dyDescent="0.3">
      <c r="A50" s="210" t="s">
        <v>133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2"/>
      <c r="AS50" s="52"/>
    </row>
    <row r="51" spans="1:45" ht="15" customHeight="1" x14ac:dyDescent="0.25">
      <c r="A51" s="181" t="s">
        <v>14</v>
      </c>
      <c r="B51" s="182" t="s">
        <v>134</v>
      </c>
      <c r="C51" s="208"/>
      <c r="D51" s="183" t="s">
        <v>80</v>
      </c>
      <c r="E51" s="183" t="s">
        <v>81</v>
      </c>
      <c r="F51" s="184">
        <v>45</v>
      </c>
      <c r="G51" s="185"/>
      <c r="H51" s="34"/>
      <c r="I51" s="35"/>
      <c r="J51" s="33"/>
      <c r="K51" s="34"/>
      <c r="L51" s="35"/>
      <c r="M51" s="33"/>
      <c r="N51" s="34"/>
      <c r="O51" s="35"/>
      <c r="P51" s="33">
        <v>2</v>
      </c>
      <c r="Q51" s="34">
        <v>3</v>
      </c>
      <c r="R51" s="35" t="s">
        <v>33</v>
      </c>
      <c r="S51" s="33"/>
      <c r="T51" s="34"/>
      <c r="U51" s="35"/>
      <c r="V51" s="33"/>
      <c r="W51" s="34"/>
      <c r="X51" s="35"/>
      <c r="Y51" s="33"/>
      <c r="Z51" s="34"/>
      <c r="AA51" s="35"/>
      <c r="AB51" s="33"/>
      <c r="AC51" s="34"/>
      <c r="AD51" s="35"/>
      <c r="AE51" s="33"/>
      <c r="AF51" s="34"/>
      <c r="AG51" s="35"/>
      <c r="AH51" s="33"/>
      <c r="AI51" s="34"/>
      <c r="AJ51" s="35"/>
      <c r="AK51" s="48"/>
      <c r="AL51" s="45"/>
      <c r="AM51" s="49"/>
      <c r="AN51" s="61"/>
      <c r="AO51" s="62"/>
      <c r="AP51" s="73"/>
      <c r="AQ51" s="50">
        <f>SUM(G51,J51,M51,P51,S51,V51,Y51,AB51,AE51,AH51,AK51,AN51)*15</f>
        <v>30</v>
      </c>
      <c r="AR51" s="104">
        <f>SUM(H51,K51,N51,Q51,T51,W51,Z51,AC51,AF51,AI51,AL51,AO51)</f>
        <v>3</v>
      </c>
      <c r="AS51" s="52"/>
    </row>
    <row r="52" spans="1:45" ht="15" customHeight="1" x14ac:dyDescent="0.25">
      <c r="A52" s="117" t="s">
        <v>15</v>
      </c>
      <c r="B52" s="186" t="s">
        <v>135</v>
      </c>
      <c r="C52" s="206" t="s">
        <v>374</v>
      </c>
      <c r="D52" s="11" t="s">
        <v>80</v>
      </c>
      <c r="E52" s="11" t="s">
        <v>81</v>
      </c>
      <c r="F52" s="12">
        <v>45</v>
      </c>
      <c r="G52" s="13"/>
      <c r="H52" s="9"/>
      <c r="I52" s="10"/>
      <c r="J52" s="8"/>
      <c r="K52" s="9"/>
      <c r="L52" s="10"/>
      <c r="M52" s="8"/>
      <c r="N52" s="9"/>
      <c r="O52" s="10"/>
      <c r="P52" s="8"/>
      <c r="Q52" s="9"/>
      <c r="R52" s="10"/>
      <c r="S52" s="8"/>
      <c r="T52" s="9"/>
      <c r="U52" s="10"/>
      <c r="V52" s="8">
        <v>2</v>
      </c>
      <c r="W52" s="9">
        <v>3</v>
      </c>
      <c r="X52" s="10" t="s">
        <v>33</v>
      </c>
      <c r="Y52" s="8"/>
      <c r="Z52" s="9"/>
      <c r="AA52" s="10"/>
      <c r="AB52" s="8"/>
      <c r="AC52" s="9"/>
      <c r="AD52" s="10"/>
      <c r="AE52" s="8"/>
      <c r="AF52" s="9"/>
      <c r="AG52" s="10"/>
      <c r="AH52" s="8"/>
      <c r="AI52" s="9"/>
      <c r="AJ52" s="10"/>
      <c r="AK52" s="13"/>
      <c r="AL52" s="15"/>
      <c r="AM52" s="14"/>
      <c r="AN52" s="63"/>
      <c r="AO52" s="64"/>
      <c r="AP52" s="74"/>
      <c r="AQ52" s="44">
        <f t="shared" ref="AQ52:AQ53" si="14">SUM(G52,J52,M52,P52,S52,V52,Y52,AB52,AE52,AH52,AK52,AN52)*15</f>
        <v>30</v>
      </c>
      <c r="AR52" s="106">
        <f t="shared" ref="AR52:AR53" si="15">SUM(H52,K52,N52,Q52,T52,W52,Z52,AC52,AF52,AI52,AL52,AO52)</f>
        <v>3</v>
      </c>
      <c r="AS52" s="52"/>
    </row>
    <row r="53" spans="1:45" ht="15" customHeight="1" x14ac:dyDescent="0.25">
      <c r="A53" s="117" t="s">
        <v>13</v>
      </c>
      <c r="B53" s="186" t="s">
        <v>314</v>
      </c>
      <c r="C53" s="206"/>
      <c r="D53" s="11" t="s">
        <v>80</v>
      </c>
      <c r="E53" s="11" t="s">
        <v>81</v>
      </c>
      <c r="F53" s="12">
        <v>45</v>
      </c>
      <c r="G53" s="13"/>
      <c r="H53" s="9"/>
      <c r="I53" s="10"/>
      <c r="J53" s="8"/>
      <c r="K53" s="9"/>
      <c r="L53" s="10"/>
      <c r="M53" s="8"/>
      <c r="N53" s="9"/>
      <c r="O53" s="10"/>
      <c r="P53" s="8">
        <v>2</v>
      </c>
      <c r="Q53" s="9">
        <v>3</v>
      </c>
      <c r="R53" s="10" t="s">
        <v>33</v>
      </c>
      <c r="S53" s="8"/>
      <c r="T53" s="9"/>
      <c r="U53" s="10"/>
      <c r="V53" s="8"/>
      <c r="W53" s="9"/>
      <c r="X53" s="10"/>
      <c r="Y53" s="8"/>
      <c r="Z53" s="9"/>
      <c r="AA53" s="10"/>
      <c r="AB53" s="8"/>
      <c r="AC53" s="9"/>
      <c r="AD53" s="10"/>
      <c r="AE53" s="8"/>
      <c r="AF53" s="9"/>
      <c r="AG53" s="10"/>
      <c r="AH53" s="8"/>
      <c r="AI53" s="9"/>
      <c r="AJ53" s="10"/>
      <c r="AK53" s="13"/>
      <c r="AL53" s="15"/>
      <c r="AM53" s="14"/>
      <c r="AN53" s="63"/>
      <c r="AO53" s="64"/>
      <c r="AP53" s="74"/>
      <c r="AQ53" s="44">
        <f t="shared" si="14"/>
        <v>30</v>
      </c>
      <c r="AR53" s="106">
        <f t="shared" si="15"/>
        <v>3</v>
      </c>
      <c r="AS53" s="52"/>
    </row>
    <row r="54" spans="1:45" ht="15" customHeight="1" x14ac:dyDescent="0.25">
      <c r="A54" s="117" t="s">
        <v>136</v>
      </c>
      <c r="B54" s="186" t="s">
        <v>137</v>
      </c>
      <c r="C54" s="206"/>
      <c r="D54" s="11" t="s">
        <v>80</v>
      </c>
      <c r="E54" s="11" t="s">
        <v>81</v>
      </c>
      <c r="F54" s="12">
        <v>45</v>
      </c>
      <c r="G54" s="13"/>
      <c r="H54" s="15"/>
      <c r="I54" s="14"/>
      <c r="J54" s="13"/>
      <c r="K54" s="15"/>
      <c r="L54" s="14"/>
      <c r="M54" s="13"/>
      <c r="N54" s="15"/>
      <c r="O54" s="14"/>
      <c r="P54" s="13"/>
      <c r="Q54" s="15"/>
      <c r="R54" s="14"/>
      <c r="S54" s="13"/>
      <c r="T54" s="15"/>
      <c r="U54" s="14"/>
      <c r="V54" s="13">
        <v>2</v>
      </c>
      <c r="W54" s="15">
        <v>2</v>
      </c>
      <c r="X54" s="14" t="s">
        <v>34</v>
      </c>
      <c r="Y54" s="13"/>
      <c r="Z54" s="15"/>
      <c r="AA54" s="14"/>
      <c r="AB54" s="13"/>
      <c r="AC54" s="9"/>
      <c r="AD54" s="10"/>
      <c r="AE54" s="8"/>
      <c r="AF54" s="9"/>
      <c r="AG54" s="10"/>
      <c r="AH54" s="8"/>
      <c r="AI54" s="9"/>
      <c r="AJ54" s="10"/>
      <c r="AK54" s="13"/>
      <c r="AL54" s="15"/>
      <c r="AM54" s="14"/>
      <c r="AN54" s="63"/>
      <c r="AO54" s="64"/>
      <c r="AP54" s="74"/>
      <c r="AQ54" s="44">
        <f>SUM(G54,J54,M54,P54,S54,V54,Y54,AB54,AE54,AH54,AK54,AN54)*15</f>
        <v>30</v>
      </c>
      <c r="AR54" s="106">
        <f>SUM(H54,K54,N54,Q54,T54,W54,Z54,AC54,AF54,AI54,AL54,AO54)</f>
        <v>2</v>
      </c>
      <c r="AS54" s="52"/>
    </row>
    <row r="55" spans="1:45" ht="15" customHeight="1" x14ac:dyDescent="0.25">
      <c r="A55" s="117" t="s">
        <v>16</v>
      </c>
      <c r="B55" s="186" t="s">
        <v>344</v>
      </c>
      <c r="C55" s="206" t="s">
        <v>395</v>
      </c>
      <c r="D55" s="11" t="s">
        <v>80</v>
      </c>
      <c r="E55" s="11" t="s">
        <v>81</v>
      </c>
      <c r="F55" s="12">
        <v>45</v>
      </c>
      <c r="G55" s="13"/>
      <c r="H55" s="15"/>
      <c r="I55" s="14"/>
      <c r="J55" s="13"/>
      <c r="K55" s="15"/>
      <c r="L55" s="14"/>
      <c r="M55" s="13"/>
      <c r="N55" s="15"/>
      <c r="O55" s="14"/>
      <c r="P55" s="13"/>
      <c r="Q55" s="15"/>
      <c r="R55" s="14"/>
      <c r="S55" s="13">
        <v>2</v>
      </c>
      <c r="T55" s="15">
        <v>3</v>
      </c>
      <c r="U55" s="14" t="s">
        <v>33</v>
      </c>
      <c r="V55" s="13"/>
      <c r="W55" s="15"/>
      <c r="X55" s="14"/>
      <c r="Y55" s="13"/>
      <c r="Z55" s="15"/>
      <c r="AA55" s="14"/>
      <c r="AB55" s="13"/>
      <c r="AC55" s="9"/>
      <c r="AD55" s="10"/>
      <c r="AE55" s="8"/>
      <c r="AF55" s="9"/>
      <c r="AG55" s="10"/>
      <c r="AH55" s="8"/>
      <c r="AI55" s="9"/>
      <c r="AJ55" s="10"/>
      <c r="AK55" s="13"/>
      <c r="AL55" s="15"/>
      <c r="AM55" s="14"/>
      <c r="AN55" s="63"/>
      <c r="AO55" s="64"/>
      <c r="AP55" s="74"/>
      <c r="AQ55" s="44">
        <f t="shared" ref="AQ55:AQ62" si="16">SUM(G55,J55,M55,P55,S55,V55,Y55,AB55,AE55,AH55,AK55,AN55)*15</f>
        <v>30</v>
      </c>
      <c r="AR55" s="106">
        <f t="shared" ref="AR55:AR61" si="17">SUM(H55,K55,N55,Q55,T55,W55,Z55,AC55,AF55,AI55,AL55,AO55)</f>
        <v>3</v>
      </c>
      <c r="AS55" s="52"/>
    </row>
    <row r="56" spans="1:45" ht="15" customHeight="1" x14ac:dyDescent="0.25">
      <c r="A56" s="117" t="s">
        <v>138</v>
      </c>
      <c r="B56" s="186" t="s">
        <v>139</v>
      </c>
      <c r="C56" s="206" t="s">
        <v>374</v>
      </c>
      <c r="D56" s="11" t="s">
        <v>80</v>
      </c>
      <c r="E56" s="11" t="s">
        <v>81</v>
      </c>
      <c r="F56" s="12">
        <v>45</v>
      </c>
      <c r="G56" s="13"/>
      <c r="H56" s="15"/>
      <c r="I56" s="14"/>
      <c r="J56" s="13"/>
      <c r="K56" s="15"/>
      <c r="L56" s="14"/>
      <c r="M56" s="13">
        <v>2</v>
      </c>
      <c r="N56" s="15">
        <v>2</v>
      </c>
      <c r="O56" s="14" t="s">
        <v>34</v>
      </c>
      <c r="P56" s="13"/>
      <c r="Q56" s="15"/>
      <c r="R56" s="14"/>
      <c r="S56" s="13"/>
      <c r="T56" s="15"/>
      <c r="U56" s="14"/>
      <c r="V56" s="13"/>
      <c r="W56" s="15"/>
      <c r="X56" s="14"/>
      <c r="Y56" s="13"/>
      <c r="Z56" s="15"/>
      <c r="AA56" s="14"/>
      <c r="AB56" s="13"/>
      <c r="AC56" s="9"/>
      <c r="AD56" s="10"/>
      <c r="AE56" s="8"/>
      <c r="AF56" s="9"/>
      <c r="AG56" s="10"/>
      <c r="AH56" s="8"/>
      <c r="AI56" s="9"/>
      <c r="AJ56" s="10"/>
      <c r="AK56" s="13"/>
      <c r="AL56" s="15"/>
      <c r="AM56" s="14"/>
      <c r="AN56" s="63"/>
      <c r="AO56" s="64"/>
      <c r="AP56" s="74"/>
      <c r="AQ56" s="44">
        <f t="shared" si="16"/>
        <v>30</v>
      </c>
      <c r="AR56" s="106">
        <f t="shared" si="17"/>
        <v>2</v>
      </c>
      <c r="AS56" s="52"/>
    </row>
    <row r="57" spans="1:45" ht="15" customHeight="1" x14ac:dyDescent="0.25">
      <c r="A57" s="117" t="s">
        <v>140</v>
      </c>
      <c r="B57" s="186" t="s">
        <v>141</v>
      </c>
      <c r="C57" s="206" t="s">
        <v>368</v>
      </c>
      <c r="D57" s="11" t="s">
        <v>80</v>
      </c>
      <c r="E57" s="11" t="s">
        <v>81</v>
      </c>
      <c r="F57" s="12">
        <v>45</v>
      </c>
      <c r="G57" s="13"/>
      <c r="H57" s="15"/>
      <c r="I57" s="14"/>
      <c r="J57" s="13"/>
      <c r="K57" s="15"/>
      <c r="L57" s="14"/>
      <c r="M57" s="13"/>
      <c r="N57" s="15"/>
      <c r="O57" s="14"/>
      <c r="P57" s="13"/>
      <c r="Q57" s="15"/>
      <c r="R57" s="14"/>
      <c r="S57" s="13"/>
      <c r="T57" s="15"/>
      <c r="U57" s="14"/>
      <c r="V57" s="13">
        <v>2</v>
      </c>
      <c r="W57" s="15">
        <v>2</v>
      </c>
      <c r="X57" s="14" t="s">
        <v>34</v>
      </c>
      <c r="Y57" s="13">
        <v>2</v>
      </c>
      <c r="Z57" s="15">
        <v>2</v>
      </c>
      <c r="AA57" s="14" t="s">
        <v>33</v>
      </c>
      <c r="AB57" s="13"/>
      <c r="AC57" s="9"/>
      <c r="AD57" s="10"/>
      <c r="AE57" s="8"/>
      <c r="AF57" s="9"/>
      <c r="AG57" s="10"/>
      <c r="AH57" s="8"/>
      <c r="AI57" s="9"/>
      <c r="AJ57" s="10"/>
      <c r="AK57" s="13"/>
      <c r="AL57" s="15"/>
      <c r="AM57" s="14"/>
      <c r="AN57" s="63"/>
      <c r="AO57" s="64"/>
      <c r="AP57" s="74"/>
      <c r="AQ57" s="44">
        <f t="shared" si="16"/>
        <v>60</v>
      </c>
      <c r="AR57" s="106">
        <f t="shared" si="17"/>
        <v>4</v>
      </c>
      <c r="AS57" s="52"/>
    </row>
    <row r="58" spans="1:45" ht="15" customHeight="1" x14ac:dyDescent="0.25">
      <c r="A58" s="117" t="s">
        <v>65</v>
      </c>
      <c r="B58" s="186" t="s">
        <v>142</v>
      </c>
      <c r="C58" s="206" t="s">
        <v>369</v>
      </c>
      <c r="D58" s="11" t="s">
        <v>80</v>
      </c>
      <c r="E58" s="11" t="s">
        <v>81</v>
      </c>
      <c r="F58" s="12">
        <v>45</v>
      </c>
      <c r="G58" s="13"/>
      <c r="H58" s="15"/>
      <c r="I58" s="14"/>
      <c r="J58" s="13"/>
      <c r="K58" s="15"/>
      <c r="L58" s="14"/>
      <c r="M58" s="13"/>
      <c r="N58" s="15"/>
      <c r="O58" s="14"/>
      <c r="P58" s="13"/>
      <c r="Q58" s="15"/>
      <c r="R58" s="14"/>
      <c r="S58" s="13"/>
      <c r="T58" s="15"/>
      <c r="U58" s="14"/>
      <c r="V58" s="13"/>
      <c r="W58" s="15"/>
      <c r="X58" s="14"/>
      <c r="Y58" s="13"/>
      <c r="Z58" s="15"/>
      <c r="AA58" s="14"/>
      <c r="AB58" s="13"/>
      <c r="AC58" s="9"/>
      <c r="AD58" s="10"/>
      <c r="AE58" s="8"/>
      <c r="AF58" s="9"/>
      <c r="AG58" s="10"/>
      <c r="AH58" s="13">
        <v>2</v>
      </c>
      <c r="AI58" s="9">
        <v>2</v>
      </c>
      <c r="AJ58" s="10" t="s">
        <v>34</v>
      </c>
      <c r="AK58" s="8">
        <v>2</v>
      </c>
      <c r="AL58" s="9">
        <v>2</v>
      </c>
      <c r="AM58" s="10" t="s">
        <v>33</v>
      </c>
      <c r="AN58" s="63"/>
      <c r="AO58" s="64"/>
      <c r="AP58" s="74"/>
      <c r="AQ58" s="44">
        <f>SUM(G58,J58,M58,P58,S58,V58,Y58,AB58,AE58,AH58,AK58,AN58)*15</f>
        <v>60</v>
      </c>
      <c r="AR58" s="106">
        <f>SUM(H58,K58,N58,Q58,T58,W58,Z58,AC58,AF58,AI58,AL58,AO58)</f>
        <v>4</v>
      </c>
      <c r="AS58" s="52"/>
    </row>
    <row r="59" spans="1:45" ht="15" customHeight="1" x14ac:dyDescent="0.25">
      <c r="A59" s="187" t="s">
        <v>143</v>
      </c>
      <c r="B59" s="186" t="s">
        <v>144</v>
      </c>
      <c r="C59" s="206" t="s">
        <v>376</v>
      </c>
      <c r="D59" s="11" t="s">
        <v>80</v>
      </c>
      <c r="E59" s="11" t="s">
        <v>81</v>
      </c>
      <c r="F59" s="12">
        <v>45</v>
      </c>
      <c r="G59" s="13"/>
      <c r="H59" s="15"/>
      <c r="I59" s="14"/>
      <c r="J59" s="13"/>
      <c r="K59" s="15"/>
      <c r="L59" s="14"/>
      <c r="M59" s="13"/>
      <c r="N59" s="15"/>
      <c r="O59" s="14"/>
      <c r="P59" s="13"/>
      <c r="Q59" s="15"/>
      <c r="R59" s="14"/>
      <c r="S59" s="13"/>
      <c r="T59" s="15"/>
      <c r="U59" s="14"/>
      <c r="V59" s="13"/>
      <c r="W59" s="15"/>
      <c r="X59" s="14"/>
      <c r="Y59" s="13"/>
      <c r="Z59" s="15"/>
      <c r="AA59" s="14"/>
      <c r="AB59" s="13">
        <v>1</v>
      </c>
      <c r="AC59" s="9">
        <v>1</v>
      </c>
      <c r="AD59" s="10" t="s">
        <v>34</v>
      </c>
      <c r="AE59" s="8"/>
      <c r="AF59" s="9"/>
      <c r="AG59" s="10"/>
      <c r="AH59" s="8"/>
      <c r="AI59" s="9"/>
      <c r="AJ59" s="10"/>
      <c r="AK59" s="13"/>
      <c r="AL59" s="15"/>
      <c r="AM59" s="14"/>
      <c r="AN59" s="63"/>
      <c r="AO59" s="64"/>
      <c r="AP59" s="74"/>
      <c r="AQ59" s="44">
        <f>SUM(G59,J59,M59,P59,S59,V59,Y59,AB59,AE59,AH59,AK59,AN59)*15</f>
        <v>15</v>
      </c>
      <c r="AR59" s="106">
        <f>SUM(H59,K59,N59,Q59,T59,W59,Z59,AC59,AF59,AI59,AL59,AO59)</f>
        <v>1</v>
      </c>
      <c r="AS59" s="52"/>
    </row>
    <row r="60" spans="1:45" ht="15" customHeight="1" x14ac:dyDescent="0.25">
      <c r="A60" s="119" t="s">
        <v>145</v>
      </c>
      <c r="B60" s="186" t="s">
        <v>146</v>
      </c>
      <c r="C60" s="206" t="s">
        <v>377</v>
      </c>
      <c r="D60" s="11" t="s">
        <v>80</v>
      </c>
      <c r="E60" s="11" t="s">
        <v>81</v>
      </c>
      <c r="F60" s="12">
        <v>45</v>
      </c>
      <c r="G60" s="13"/>
      <c r="H60" s="15"/>
      <c r="I60" s="14"/>
      <c r="J60" s="13"/>
      <c r="K60" s="15"/>
      <c r="L60" s="14"/>
      <c r="M60" s="13"/>
      <c r="N60" s="15"/>
      <c r="O60" s="14"/>
      <c r="P60" s="13"/>
      <c r="Q60" s="15"/>
      <c r="R60" s="14"/>
      <c r="S60" s="13"/>
      <c r="T60" s="15"/>
      <c r="U60" s="14"/>
      <c r="V60" s="13"/>
      <c r="W60" s="15"/>
      <c r="X60" s="14"/>
      <c r="Y60" s="13"/>
      <c r="Z60" s="15"/>
      <c r="AA60" s="14"/>
      <c r="AB60" s="13"/>
      <c r="AC60" s="9"/>
      <c r="AD60" s="10"/>
      <c r="AE60" s="8">
        <v>1</v>
      </c>
      <c r="AF60" s="9">
        <v>1</v>
      </c>
      <c r="AG60" s="10" t="s">
        <v>34</v>
      </c>
      <c r="AH60" s="8"/>
      <c r="AI60" s="9"/>
      <c r="AJ60" s="10"/>
      <c r="AK60" s="13"/>
      <c r="AL60" s="15"/>
      <c r="AM60" s="14"/>
      <c r="AN60" s="63"/>
      <c r="AO60" s="64"/>
      <c r="AP60" s="74"/>
      <c r="AQ60" s="44">
        <f>SUM(G60,J60,M60,P60,S60,V60,Y60,AB60,AE60,AH60,AK60,AN60)*15</f>
        <v>15</v>
      </c>
      <c r="AR60" s="106">
        <f>SUM(H60,K60,N60,Q60,T60,W60,Z60,AC60,AF60,AI60,AL60,AO60)</f>
        <v>1</v>
      </c>
      <c r="AS60" s="52"/>
    </row>
    <row r="61" spans="1:45" ht="15" customHeight="1" thickBot="1" x14ac:dyDescent="0.3">
      <c r="A61" s="120" t="s">
        <v>27</v>
      </c>
      <c r="B61" s="186" t="s">
        <v>345</v>
      </c>
      <c r="C61" s="15"/>
      <c r="D61" s="11" t="s">
        <v>80</v>
      </c>
      <c r="E61" s="11" t="s">
        <v>81</v>
      </c>
      <c r="F61" s="12">
        <v>45</v>
      </c>
      <c r="G61" s="13"/>
      <c r="H61" s="9"/>
      <c r="I61" s="10"/>
      <c r="J61" s="8"/>
      <c r="K61" s="9"/>
      <c r="L61" s="10"/>
      <c r="M61" s="13"/>
      <c r="N61" s="15"/>
      <c r="O61" s="14"/>
      <c r="P61" s="13"/>
      <c r="Q61" s="15"/>
      <c r="R61" s="14"/>
      <c r="S61" s="13"/>
      <c r="T61" s="15"/>
      <c r="U61" s="14"/>
      <c r="V61" s="13"/>
      <c r="W61" s="15"/>
      <c r="X61" s="14"/>
      <c r="Y61" s="13"/>
      <c r="Z61" s="15"/>
      <c r="AA61" s="14"/>
      <c r="AB61" s="13"/>
      <c r="AC61" s="9"/>
      <c r="AD61" s="10"/>
      <c r="AE61" s="8"/>
      <c r="AF61" s="9"/>
      <c r="AG61" s="10"/>
      <c r="AH61" s="8"/>
      <c r="AI61" s="9"/>
      <c r="AJ61" s="10"/>
      <c r="AK61" s="13"/>
      <c r="AL61" s="15"/>
      <c r="AM61" s="14"/>
      <c r="AN61" s="63">
        <v>2</v>
      </c>
      <c r="AO61" s="64">
        <v>2</v>
      </c>
      <c r="AP61" s="74" t="s">
        <v>34</v>
      </c>
      <c r="AQ61" s="70">
        <f t="shared" si="16"/>
        <v>30</v>
      </c>
      <c r="AR61" s="121">
        <f t="shared" si="17"/>
        <v>2</v>
      </c>
      <c r="AS61" s="52"/>
    </row>
    <row r="62" spans="1:45" ht="15" customHeight="1" thickBot="1" x14ac:dyDescent="0.3">
      <c r="A62" s="213" t="s">
        <v>147</v>
      </c>
      <c r="B62" s="214"/>
      <c r="C62" s="214"/>
      <c r="D62" s="214"/>
      <c r="E62" s="214"/>
      <c r="F62" s="215"/>
      <c r="G62" s="140">
        <f>SUM(G51:G61)</f>
        <v>0</v>
      </c>
      <c r="H62" s="141">
        <f>SUM(H51:H61)</f>
        <v>0</v>
      </c>
      <c r="I62" s="142"/>
      <c r="J62" s="140">
        <f>SUM(J51:J61)</f>
        <v>0</v>
      </c>
      <c r="K62" s="141">
        <f>SUM(K51:K61)</f>
        <v>0</v>
      </c>
      <c r="L62" s="142"/>
      <c r="M62" s="140">
        <f>SUM(M51:M61)</f>
        <v>2</v>
      </c>
      <c r="N62" s="141">
        <f>SUM(N51:N61)</f>
        <v>2</v>
      </c>
      <c r="O62" s="142"/>
      <c r="P62" s="140">
        <f>SUM(P51:P61)</f>
        <v>4</v>
      </c>
      <c r="Q62" s="141">
        <f>SUM(Q51:Q61)</f>
        <v>6</v>
      </c>
      <c r="R62" s="142"/>
      <c r="S62" s="140">
        <f>SUM(S51:S61)</f>
        <v>2</v>
      </c>
      <c r="T62" s="141">
        <f>SUM(T51:T61)</f>
        <v>3</v>
      </c>
      <c r="U62" s="142"/>
      <c r="V62" s="140">
        <f>SUM(V51:V61)</f>
        <v>6</v>
      </c>
      <c r="W62" s="141">
        <f>SUM(W51:W61)</f>
        <v>7</v>
      </c>
      <c r="X62" s="142"/>
      <c r="Y62" s="140">
        <f>SUM(Y51:Y61)</f>
        <v>2</v>
      </c>
      <c r="Z62" s="141">
        <f>SUM(Z51:Z61)</f>
        <v>2</v>
      </c>
      <c r="AA62" s="142"/>
      <c r="AB62" s="140">
        <f>SUM(AB51:AB61)</f>
        <v>1</v>
      </c>
      <c r="AC62" s="141">
        <f>SUM(AC51:AC61)</f>
        <v>1</v>
      </c>
      <c r="AD62" s="142"/>
      <c r="AE62" s="140">
        <f>SUM(AE51:AE61)</f>
        <v>1</v>
      </c>
      <c r="AF62" s="141">
        <f>SUM(AF51:AF61)</f>
        <v>1</v>
      </c>
      <c r="AG62" s="173"/>
      <c r="AH62" s="140">
        <f>SUM(AH51:AH61)</f>
        <v>2</v>
      </c>
      <c r="AI62" s="141">
        <f>SUM(AI51:AI61)</f>
        <v>2</v>
      </c>
      <c r="AJ62" s="173"/>
      <c r="AK62" s="140">
        <f>SUM(AK51:AK61)</f>
        <v>2</v>
      </c>
      <c r="AL62" s="141">
        <f>SUM(AL51:AL61)</f>
        <v>2</v>
      </c>
      <c r="AM62" s="173"/>
      <c r="AN62" s="143">
        <f>SUM(AN51:AN61)</f>
        <v>2</v>
      </c>
      <c r="AO62" s="144">
        <f>SUM(AO51:AO61)</f>
        <v>2</v>
      </c>
      <c r="AP62" s="145"/>
      <c r="AQ62" s="72">
        <f t="shared" si="16"/>
        <v>360</v>
      </c>
      <c r="AR62" s="146">
        <f>SUM(AR51:AR61)</f>
        <v>28</v>
      </c>
      <c r="AS62" s="52"/>
    </row>
    <row r="63" spans="1:45" ht="15" customHeight="1" thickBot="1" x14ac:dyDescent="0.3">
      <c r="A63" s="210" t="s">
        <v>148</v>
      </c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2"/>
      <c r="AS63" s="52"/>
    </row>
    <row r="64" spans="1:45" x14ac:dyDescent="0.25">
      <c r="A64" s="103" t="s">
        <v>149</v>
      </c>
      <c r="B64" s="200" t="s">
        <v>323</v>
      </c>
      <c r="C64" s="45" t="s">
        <v>378</v>
      </c>
      <c r="D64" s="46" t="s">
        <v>80</v>
      </c>
      <c r="E64" s="46" t="s">
        <v>81</v>
      </c>
      <c r="F64" s="47">
        <v>45</v>
      </c>
      <c r="G64" s="48"/>
      <c r="H64" s="45"/>
      <c r="I64" s="49"/>
      <c r="J64" s="48"/>
      <c r="K64" s="45"/>
      <c r="L64" s="49"/>
      <c r="M64" s="48"/>
      <c r="N64" s="45"/>
      <c r="O64" s="49"/>
      <c r="P64" s="48"/>
      <c r="Q64" s="45"/>
      <c r="R64" s="49"/>
      <c r="S64" s="48"/>
      <c r="T64" s="45"/>
      <c r="U64" s="49"/>
      <c r="V64" s="48"/>
      <c r="W64" s="45"/>
      <c r="X64" s="49"/>
      <c r="Y64" s="48">
        <v>1</v>
      </c>
      <c r="Z64" s="45">
        <v>2</v>
      </c>
      <c r="AA64" s="49" t="s">
        <v>34</v>
      </c>
      <c r="AB64" s="48"/>
      <c r="AC64" s="45"/>
      <c r="AD64" s="49"/>
      <c r="AE64" s="48"/>
      <c r="AF64" s="45"/>
      <c r="AG64" s="49"/>
      <c r="AH64" s="3"/>
      <c r="AI64" s="4"/>
      <c r="AJ64" s="5"/>
      <c r="AK64" s="48"/>
      <c r="AL64" s="45"/>
      <c r="AM64" s="49"/>
      <c r="AN64" s="80"/>
      <c r="AO64" s="81"/>
      <c r="AP64" s="147"/>
      <c r="AQ64" s="41">
        <f t="shared" ref="AQ64" si="18">SUM(G64,J64,M64,P64,S64,V64,Y64,AB64,AE64,AH64,AK64,AN64)*15</f>
        <v>15</v>
      </c>
      <c r="AR64" s="148">
        <f t="shared" ref="AR64" si="19">SUM(H64,K64,N64,Q64,T64,W64,Z64,AC64,AF64,AI64,AL64,AO64)</f>
        <v>2</v>
      </c>
      <c r="AS64" s="52"/>
    </row>
    <row r="65" spans="1:45" x14ac:dyDescent="0.25">
      <c r="A65" s="165" t="s">
        <v>63</v>
      </c>
      <c r="B65" s="186" t="s">
        <v>324</v>
      </c>
      <c r="C65" s="15" t="s">
        <v>407</v>
      </c>
      <c r="D65" s="11" t="s">
        <v>80</v>
      </c>
      <c r="E65" s="11" t="s">
        <v>81</v>
      </c>
      <c r="F65" s="12">
        <v>45</v>
      </c>
      <c r="G65" s="13"/>
      <c r="H65" s="15"/>
      <c r="I65" s="14"/>
      <c r="J65" s="13"/>
      <c r="K65" s="15"/>
      <c r="L65" s="14"/>
      <c r="M65" s="13"/>
      <c r="N65" s="15"/>
      <c r="O65" s="14"/>
      <c r="P65" s="13"/>
      <c r="Q65" s="15"/>
      <c r="R65" s="14"/>
      <c r="S65" s="13"/>
      <c r="T65" s="15"/>
      <c r="U65" s="14"/>
      <c r="V65" s="13"/>
      <c r="W65" s="15"/>
      <c r="X65" s="14"/>
      <c r="Y65" s="13"/>
      <c r="Z65" s="15"/>
      <c r="AA65" s="14"/>
      <c r="AB65" s="13">
        <v>1</v>
      </c>
      <c r="AC65" s="15">
        <v>2</v>
      </c>
      <c r="AD65" s="14" t="s">
        <v>34</v>
      </c>
      <c r="AE65" s="13">
        <v>1</v>
      </c>
      <c r="AF65" s="15">
        <v>2</v>
      </c>
      <c r="AG65" s="14" t="s">
        <v>34</v>
      </c>
      <c r="AH65" s="8"/>
      <c r="AI65" s="9"/>
      <c r="AJ65" s="10"/>
      <c r="AK65" s="8"/>
      <c r="AL65" s="9"/>
      <c r="AM65" s="10"/>
      <c r="AN65" s="83"/>
      <c r="AO65" s="84"/>
      <c r="AP65" s="149"/>
      <c r="AQ65" s="42">
        <f>SUM(G65,J65,M65,P65,S65,V65,Y65,AB65,AE65,AH65,AK65,AN65)*15</f>
        <v>30</v>
      </c>
      <c r="AR65" s="150">
        <f>SUM(H65,K65,N65,Q65,T65,W65,Z65,AC65,AF65,AI65,AL65,AO65)</f>
        <v>4</v>
      </c>
      <c r="AS65" s="52"/>
    </row>
    <row r="66" spans="1:45" x14ac:dyDescent="0.25">
      <c r="A66" s="165" t="s">
        <v>55</v>
      </c>
      <c r="B66" s="186" t="s">
        <v>329</v>
      </c>
      <c r="C66" s="15" t="s">
        <v>410</v>
      </c>
      <c r="D66" s="11" t="s">
        <v>80</v>
      </c>
      <c r="E66" s="11" t="s">
        <v>81</v>
      </c>
      <c r="F66" s="12">
        <v>45</v>
      </c>
      <c r="G66" s="13"/>
      <c r="H66" s="15"/>
      <c r="I66" s="14"/>
      <c r="J66" s="13"/>
      <c r="K66" s="15"/>
      <c r="L66" s="14"/>
      <c r="M66" s="13"/>
      <c r="N66" s="15"/>
      <c r="O66" s="14"/>
      <c r="P66" s="13"/>
      <c r="Q66" s="15"/>
      <c r="R66" s="14"/>
      <c r="S66" s="13"/>
      <c r="T66" s="15"/>
      <c r="U66" s="14"/>
      <c r="V66" s="13"/>
      <c r="W66" s="15"/>
      <c r="X66" s="14"/>
      <c r="Y66" s="13"/>
      <c r="Z66" s="15"/>
      <c r="AA66" s="14"/>
      <c r="AB66" s="13"/>
      <c r="AC66" s="15"/>
      <c r="AD66" s="14"/>
      <c r="AE66" s="13"/>
      <c r="AF66" s="15"/>
      <c r="AG66" s="14"/>
      <c r="AH66" s="13">
        <v>1</v>
      </c>
      <c r="AI66" s="15">
        <v>1</v>
      </c>
      <c r="AJ66" s="14" t="s">
        <v>34</v>
      </c>
      <c r="AK66" s="8"/>
      <c r="AL66" s="9"/>
      <c r="AM66" s="10"/>
      <c r="AN66" s="83"/>
      <c r="AO66" s="84"/>
      <c r="AP66" s="149"/>
      <c r="AQ66" s="42">
        <f t="shared" ref="AQ66" si="20">SUM(G66,J66,M66,P66,S66,V66,Y66,AB66,AE66,AH66,AK66,AN66)*15</f>
        <v>15</v>
      </c>
      <c r="AR66" s="150">
        <f t="shared" ref="AR66" si="21">SUM(H66,K66,N66,Q66,T66,W66,Z66,AC66,AF66,AI66,AL66,AO66)</f>
        <v>1</v>
      </c>
      <c r="AS66" s="52"/>
    </row>
    <row r="67" spans="1:45" x14ac:dyDescent="0.25">
      <c r="A67" s="165" t="s">
        <v>262</v>
      </c>
      <c r="B67" s="201" t="s">
        <v>330</v>
      </c>
      <c r="C67" s="15" t="s">
        <v>331</v>
      </c>
      <c r="D67" s="11"/>
      <c r="E67" s="11"/>
      <c r="F67" s="12"/>
      <c r="G67" s="13"/>
      <c r="H67" s="15"/>
      <c r="I67" s="14"/>
      <c r="J67" s="13"/>
      <c r="K67" s="15"/>
      <c r="L67" s="14"/>
      <c r="M67" s="13"/>
      <c r="N67" s="15"/>
      <c r="O67" s="14"/>
      <c r="P67" s="13"/>
      <c r="Q67" s="15"/>
      <c r="R67" s="14"/>
      <c r="S67" s="13"/>
      <c r="T67" s="15"/>
      <c r="U67" s="14"/>
      <c r="V67" s="13"/>
      <c r="W67" s="15"/>
      <c r="X67" s="14"/>
      <c r="Y67" s="13"/>
      <c r="Z67" s="15"/>
      <c r="AA67" s="14"/>
      <c r="AB67" s="13"/>
      <c r="AC67" s="15"/>
      <c r="AD67" s="14"/>
      <c r="AE67" s="13"/>
      <c r="AF67" s="15"/>
      <c r="AG67" s="14"/>
      <c r="AH67" s="13">
        <v>0</v>
      </c>
      <c r="AI67" s="15">
        <v>1</v>
      </c>
      <c r="AJ67" s="14" t="s">
        <v>36</v>
      </c>
      <c r="AK67" s="8"/>
      <c r="AL67" s="9"/>
      <c r="AM67" s="10"/>
      <c r="AN67" s="83"/>
      <c r="AO67" s="84"/>
      <c r="AP67" s="149"/>
      <c r="AQ67" s="42">
        <f>SUM(G67,J67,M67,P67,S67,V67,Y67,AB67,AE67,AH67,AK67,AN67)*15</f>
        <v>0</v>
      </c>
      <c r="AR67" s="150">
        <f>SUM(H67,K67,N67,Q67,T67,W67,Z67,AC67,AF67,AI67,AL67,AO67)</f>
        <v>1</v>
      </c>
      <c r="AS67" s="52"/>
    </row>
    <row r="68" spans="1:45" x14ac:dyDescent="0.25">
      <c r="A68" s="165" t="s">
        <v>275</v>
      </c>
      <c r="B68" s="186" t="s">
        <v>332</v>
      </c>
      <c r="C68" s="15" t="s">
        <v>411</v>
      </c>
      <c r="D68" s="11" t="s">
        <v>80</v>
      </c>
      <c r="E68" s="11" t="s">
        <v>81</v>
      </c>
      <c r="F68" s="12">
        <v>45</v>
      </c>
      <c r="G68" s="13"/>
      <c r="H68" s="15"/>
      <c r="I68" s="14"/>
      <c r="J68" s="13"/>
      <c r="K68" s="15"/>
      <c r="L68" s="14"/>
      <c r="M68" s="13"/>
      <c r="N68" s="15"/>
      <c r="O68" s="14"/>
      <c r="P68" s="13"/>
      <c r="Q68" s="15"/>
      <c r="R68" s="14"/>
      <c r="S68" s="13"/>
      <c r="T68" s="15"/>
      <c r="U68" s="14"/>
      <c r="V68" s="13"/>
      <c r="W68" s="15"/>
      <c r="X68" s="14"/>
      <c r="Y68" s="13"/>
      <c r="Z68" s="15"/>
      <c r="AA68" s="14"/>
      <c r="AB68" s="13">
        <v>2</v>
      </c>
      <c r="AC68" s="15">
        <v>2</v>
      </c>
      <c r="AD68" s="14" t="s">
        <v>34</v>
      </c>
      <c r="AE68" s="177"/>
      <c r="AF68" s="105"/>
      <c r="AG68" s="178"/>
      <c r="AH68" s="8"/>
      <c r="AI68" s="9"/>
      <c r="AJ68" s="10"/>
      <c r="AK68" s="8"/>
      <c r="AL68" s="9"/>
      <c r="AM68" s="10"/>
      <c r="AN68" s="83"/>
      <c r="AO68" s="84"/>
      <c r="AP68" s="149"/>
      <c r="AQ68" s="42">
        <f>SUM(G68,J68,M68,P68,S68,V68,Y68,AB68,AE68,AH68,AK68,AN68)*15</f>
        <v>30</v>
      </c>
      <c r="AR68" s="150">
        <f>SUM(H68,K68,N68,Q68,T68,W68,Z68,AC68,AF68,AI68,AL68,AO68)</f>
        <v>2</v>
      </c>
      <c r="AS68" s="52"/>
    </row>
    <row r="69" spans="1:45" x14ac:dyDescent="0.25">
      <c r="A69" s="165" t="s">
        <v>276</v>
      </c>
      <c r="B69" s="186" t="s">
        <v>333</v>
      </c>
      <c r="C69" s="15" t="s">
        <v>412</v>
      </c>
      <c r="D69" s="11" t="s">
        <v>80</v>
      </c>
      <c r="E69" s="11" t="s">
        <v>81</v>
      </c>
      <c r="F69" s="14">
        <v>45</v>
      </c>
      <c r="G69" s="13"/>
      <c r="H69" s="15"/>
      <c r="I69" s="14"/>
      <c r="J69" s="13"/>
      <c r="K69" s="15"/>
      <c r="L69" s="14"/>
      <c r="M69" s="13"/>
      <c r="N69" s="15"/>
      <c r="O69" s="14"/>
      <c r="P69" s="13"/>
      <c r="Q69" s="15"/>
      <c r="R69" s="14"/>
      <c r="S69" s="13"/>
      <c r="T69" s="15"/>
      <c r="U69" s="14"/>
      <c r="V69" s="13"/>
      <c r="W69" s="15"/>
      <c r="X69" s="14"/>
      <c r="Y69" s="13"/>
      <c r="Z69" s="15"/>
      <c r="AA69" s="14"/>
      <c r="AB69" s="13"/>
      <c r="AC69" s="15"/>
      <c r="AD69" s="14"/>
      <c r="AE69" s="13">
        <v>2</v>
      </c>
      <c r="AF69" s="15">
        <v>2</v>
      </c>
      <c r="AG69" s="14" t="s">
        <v>34</v>
      </c>
      <c r="AH69" s="8"/>
      <c r="AI69" s="9"/>
      <c r="AJ69" s="10"/>
      <c r="AK69" s="8"/>
      <c r="AL69" s="9"/>
      <c r="AM69" s="10"/>
      <c r="AN69" s="83"/>
      <c r="AO69" s="84"/>
      <c r="AP69" s="149"/>
      <c r="AQ69" s="42">
        <f>SUM(G69,J69,M69,P69,S69,V69,Y69,AB69,AE69,AH69,AK69,AN69)*15</f>
        <v>30</v>
      </c>
      <c r="AR69" s="150">
        <f>SUM(H69,K69,N69,Q69,T69,W69,Z69,AC69,AF69,AI69,AL69,AO69)</f>
        <v>2</v>
      </c>
      <c r="AS69" s="52"/>
    </row>
    <row r="70" spans="1:45" x14ac:dyDescent="0.25">
      <c r="A70" s="165" t="s">
        <v>268</v>
      </c>
      <c r="B70" s="186" t="s">
        <v>334</v>
      </c>
      <c r="C70" s="15" t="s">
        <v>413</v>
      </c>
      <c r="D70" s="11" t="s">
        <v>80</v>
      </c>
      <c r="E70" s="11" t="s">
        <v>81</v>
      </c>
      <c r="F70" s="12">
        <v>45</v>
      </c>
      <c r="G70" s="13"/>
      <c r="H70" s="15"/>
      <c r="I70" s="14"/>
      <c r="J70" s="13"/>
      <c r="K70" s="15"/>
      <c r="L70" s="14"/>
      <c r="M70" s="13"/>
      <c r="N70" s="15"/>
      <c r="O70" s="14"/>
      <c r="P70" s="13"/>
      <c r="Q70" s="15"/>
      <c r="R70" s="14"/>
      <c r="S70" s="13"/>
      <c r="T70" s="15"/>
      <c r="U70" s="14"/>
      <c r="V70" s="13"/>
      <c r="W70" s="15"/>
      <c r="X70" s="14"/>
      <c r="Y70" s="13"/>
      <c r="Z70" s="15"/>
      <c r="AA70" s="14"/>
      <c r="AB70" s="13"/>
      <c r="AC70" s="15"/>
      <c r="AD70" s="14"/>
      <c r="AE70" s="13"/>
      <c r="AF70" s="15"/>
      <c r="AG70" s="14"/>
      <c r="AH70" s="13">
        <v>2</v>
      </c>
      <c r="AI70" s="15">
        <v>2</v>
      </c>
      <c r="AJ70" s="14" t="s">
        <v>34</v>
      </c>
      <c r="AK70" s="8"/>
      <c r="AL70" s="9"/>
      <c r="AM70" s="10"/>
      <c r="AN70" s="83"/>
      <c r="AO70" s="84"/>
      <c r="AP70" s="149"/>
      <c r="AQ70" s="42">
        <f t="shared" ref="AQ70:AQ74" si="22">SUM(G70,J70,M70,P70,S70,V70,Y70,AB70,AE70,AH70,AK70,AN70)*15</f>
        <v>30</v>
      </c>
      <c r="AR70" s="150">
        <f t="shared" ref="AR70:AR74" si="23">SUM(H70,K70,N70,Q70,T70,W70,Z70,AC70,AF70,AI70,AL70,AO70)</f>
        <v>2</v>
      </c>
      <c r="AS70" s="52"/>
    </row>
    <row r="71" spans="1:45" ht="22.5" x14ac:dyDescent="0.25">
      <c r="A71" s="107" t="s">
        <v>269</v>
      </c>
      <c r="B71" s="201" t="s">
        <v>335</v>
      </c>
      <c r="C71" s="15" t="s">
        <v>336</v>
      </c>
      <c r="D71" s="11"/>
      <c r="E71" s="11"/>
      <c r="F71" s="12"/>
      <c r="G71" s="13"/>
      <c r="H71" s="15"/>
      <c r="I71" s="14"/>
      <c r="J71" s="13"/>
      <c r="K71" s="15"/>
      <c r="L71" s="14"/>
      <c r="M71" s="13"/>
      <c r="N71" s="15"/>
      <c r="O71" s="14"/>
      <c r="P71" s="13"/>
      <c r="Q71" s="15"/>
      <c r="R71" s="14"/>
      <c r="S71" s="13"/>
      <c r="T71" s="15"/>
      <c r="U71" s="14"/>
      <c r="V71" s="13"/>
      <c r="W71" s="15"/>
      <c r="X71" s="14"/>
      <c r="Y71" s="13"/>
      <c r="Z71" s="15"/>
      <c r="AA71" s="14"/>
      <c r="AB71" s="13"/>
      <c r="AC71" s="15"/>
      <c r="AD71" s="14"/>
      <c r="AE71" s="13"/>
      <c r="AF71" s="15"/>
      <c r="AG71" s="14"/>
      <c r="AH71" s="13">
        <v>0</v>
      </c>
      <c r="AI71" s="15">
        <v>1</v>
      </c>
      <c r="AJ71" s="14" t="s">
        <v>36</v>
      </c>
      <c r="AK71" s="8"/>
      <c r="AL71" s="9"/>
      <c r="AM71" s="10"/>
      <c r="AN71" s="83"/>
      <c r="AO71" s="84"/>
      <c r="AP71" s="149"/>
      <c r="AQ71" s="42">
        <f t="shared" si="22"/>
        <v>0</v>
      </c>
      <c r="AR71" s="150">
        <f t="shared" si="23"/>
        <v>1</v>
      </c>
      <c r="AS71" s="52"/>
    </row>
    <row r="72" spans="1:45" x14ac:dyDescent="0.25">
      <c r="A72" s="165" t="s">
        <v>273</v>
      </c>
      <c r="B72" s="186" t="s">
        <v>309</v>
      </c>
      <c r="C72" s="15" t="s">
        <v>361</v>
      </c>
      <c r="D72" s="11" t="s">
        <v>80</v>
      </c>
      <c r="E72" s="11" t="s">
        <v>81</v>
      </c>
      <c r="F72" s="14">
        <v>45</v>
      </c>
      <c r="G72" s="13"/>
      <c r="H72" s="15"/>
      <c r="I72" s="14"/>
      <c r="J72" s="13"/>
      <c r="K72" s="15"/>
      <c r="L72" s="14"/>
      <c r="M72" s="13"/>
      <c r="N72" s="15"/>
      <c r="O72" s="14"/>
      <c r="P72" s="13"/>
      <c r="Q72" s="15"/>
      <c r="R72" s="14"/>
      <c r="S72" s="13"/>
      <c r="T72" s="15"/>
      <c r="U72" s="14"/>
      <c r="V72" s="13"/>
      <c r="W72" s="15"/>
      <c r="X72" s="14"/>
      <c r="Y72" s="13"/>
      <c r="Z72" s="15"/>
      <c r="AA72" s="14"/>
      <c r="AB72" s="13"/>
      <c r="AC72" s="15"/>
      <c r="AD72" s="14"/>
      <c r="AE72" s="13"/>
      <c r="AF72" s="15"/>
      <c r="AG72" s="14"/>
      <c r="AH72" s="13">
        <v>1</v>
      </c>
      <c r="AI72" s="15">
        <v>1</v>
      </c>
      <c r="AJ72" s="14" t="s">
        <v>34</v>
      </c>
      <c r="AK72" s="13"/>
      <c r="AL72" s="15"/>
      <c r="AM72" s="14"/>
      <c r="AN72" s="83"/>
      <c r="AO72" s="84"/>
      <c r="AP72" s="149"/>
      <c r="AQ72" s="42">
        <f t="shared" si="22"/>
        <v>15</v>
      </c>
      <c r="AR72" s="150">
        <f t="shared" si="23"/>
        <v>1</v>
      </c>
      <c r="AS72" s="52"/>
    </row>
    <row r="73" spans="1:45" x14ac:dyDescent="0.25">
      <c r="A73" s="165" t="s">
        <v>277</v>
      </c>
      <c r="B73" s="186" t="s">
        <v>310</v>
      </c>
      <c r="C73" s="15" t="s">
        <v>414</v>
      </c>
      <c r="D73" s="11"/>
      <c r="E73" s="11"/>
      <c r="F73" s="14"/>
      <c r="G73" s="13"/>
      <c r="H73" s="15"/>
      <c r="I73" s="14"/>
      <c r="J73" s="13"/>
      <c r="K73" s="15"/>
      <c r="L73" s="14"/>
      <c r="M73" s="13"/>
      <c r="N73" s="15"/>
      <c r="O73" s="14"/>
      <c r="P73" s="13"/>
      <c r="Q73" s="15"/>
      <c r="R73" s="14"/>
      <c r="S73" s="13"/>
      <c r="T73" s="15"/>
      <c r="U73" s="14"/>
      <c r="V73" s="13"/>
      <c r="W73" s="15"/>
      <c r="X73" s="14"/>
      <c r="Y73" s="13"/>
      <c r="Z73" s="15"/>
      <c r="AA73" s="14"/>
      <c r="AB73" s="13"/>
      <c r="AC73" s="15"/>
      <c r="AD73" s="14"/>
      <c r="AE73" s="13"/>
      <c r="AF73" s="15"/>
      <c r="AG73" s="14"/>
      <c r="AH73" s="13"/>
      <c r="AI73" s="15"/>
      <c r="AJ73" s="14"/>
      <c r="AK73" s="13">
        <v>1</v>
      </c>
      <c r="AL73" s="15">
        <v>1</v>
      </c>
      <c r="AM73" s="14" t="s">
        <v>34</v>
      </c>
      <c r="AN73" s="83"/>
      <c r="AO73" s="84"/>
      <c r="AP73" s="149"/>
      <c r="AQ73" s="42">
        <f t="shared" si="22"/>
        <v>15</v>
      </c>
      <c r="AR73" s="150">
        <f t="shared" si="23"/>
        <v>1</v>
      </c>
      <c r="AS73" s="52"/>
    </row>
    <row r="74" spans="1:45" x14ac:dyDescent="0.25">
      <c r="A74" s="165" t="s">
        <v>278</v>
      </c>
      <c r="B74" s="201" t="s">
        <v>311</v>
      </c>
      <c r="C74" s="209" t="s">
        <v>312</v>
      </c>
      <c r="D74" s="11"/>
      <c r="E74" s="11"/>
      <c r="F74" s="12"/>
      <c r="G74" s="13"/>
      <c r="H74" s="15"/>
      <c r="I74" s="14"/>
      <c r="J74" s="13"/>
      <c r="K74" s="15"/>
      <c r="L74" s="14"/>
      <c r="M74" s="13"/>
      <c r="N74" s="15"/>
      <c r="O74" s="14"/>
      <c r="P74" s="13"/>
      <c r="Q74" s="15"/>
      <c r="R74" s="14"/>
      <c r="S74" s="13"/>
      <c r="T74" s="15"/>
      <c r="U74" s="14"/>
      <c r="V74" s="13"/>
      <c r="W74" s="15"/>
      <c r="X74" s="14"/>
      <c r="Y74" s="13"/>
      <c r="Z74" s="15"/>
      <c r="AA74" s="14"/>
      <c r="AB74" s="13"/>
      <c r="AC74" s="15"/>
      <c r="AD74" s="14"/>
      <c r="AE74" s="13"/>
      <c r="AF74" s="15"/>
      <c r="AG74" s="14"/>
      <c r="AH74" s="13"/>
      <c r="AI74" s="15"/>
      <c r="AJ74" s="14"/>
      <c r="AK74" s="13">
        <v>0</v>
      </c>
      <c r="AL74" s="15">
        <v>1</v>
      </c>
      <c r="AM74" s="14" t="s">
        <v>36</v>
      </c>
      <c r="AN74" s="83"/>
      <c r="AO74" s="84"/>
      <c r="AP74" s="149"/>
      <c r="AQ74" s="42">
        <f t="shared" si="22"/>
        <v>0</v>
      </c>
      <c r="AR74" s="150">
        <f t="shared" si="23"/>
        <v>1</v>
      </c>
      <c r="AS74" s="52"/>
    </row>
    <row r="75" spans="1:45" x14ac:dyDescent="0.25">
      <c r="A75" s="107" t="s">
        <v>264</v>
      </c>
      <c r="B75" s="201" t="s">
        <v>308</v>
      </c>
      <c r="C75" s="15" t="s">
        <v>311</v>
      </c>
      <c r="D75" s="11" t="s">
        <v>80</v>
      </c>
      <c r="E75" s="11" t="s">
        <v>81</v>
      </c>
      <c r="F75" s="12">
        <v>45</v>
      </c>
      <c r="G75" s="13"/>
      <c r="H75" s="15"/>
      <c r="I75" s="14"/>
      <c r="J75" s="13"/>
      <c r="K75" s="15"/>
      <c r="L75" s="14"/>
      <c r="M75" s="13"/>
      <c r="N75" s="15"/>
      <c r="O75" s="14"/>
      <c r="P75" s="13"/>
      <c r="Q75" s="15"/>
      <c r="R75" s="14"/>
      <c r="S75" s="13"/>
      <c r="T75" s="15"/>
      <c r="U75" s="14"/>
      <c r="V75" s="13"/>
      <c r="W75" s="15"/>
      <c r="X75" s="14"/>
      <c r="Y75" s="13"/>
      <c r="Z75" s="15"/>
      <c r="AA75" s="14"/>
      <c r="AB75" s="13"/>
      <c r="AC75" s="15"/>
      <c r="AD75" s="14"/>
      <c r="AE75" s="13"/>
      <c r="AF75" s="15"/>
      <c r="AG75" s="14"/>
      <c r="AH75" s="13"/>
      <c r="AI75" s="15"/>
      <c r="AJ75" s="14"/>
      <c r="AK75" s="13"/>
      <c r="AL75" s="9"/>
      <c r="AM75" s="10"/>
      <c r="AN75" s="83">
        <v>1</v>
      </c>
      <c r="AO75" s="84">
        <v>2</v>
      </c>
      <c r="AP75" s="149" t="s">
        <v>34</v>
      </c>
      <c r="AQ75" s="42">
        <f>SUM(G75,J75,M75,P75,S75,V75,Y75,AB75,AE75,AH75,AK75,AN75)*15</f>
        <v>15</v>
      </c>
      <c r="AR75" s="150">
        <f>SUM(H75,K75,N75,Q75,T75,W75,Z75,AC75,AF75,AI75,AL75,AO75)</f>
        <v>2</v>
      </c>
      <c r="AS75" s="52"/>
    </row>
    <row r="76" spans="1:45" x14ac:dyDescent="0.25">
      <c r="A76" s="107" t="s">
        <v>192</v>
      </c>
      <c r="B76" s="201" t="s">
        <v>255</v>
      </c>
      <c r="C76" s="15" t="s">
        <v>311</v>
      </c>
      <c r="D76" s="11" t="s">
        <v>80</v>
      </c>
      <c r="E76" s="11" t="s">
        <v>81</v>
      </c>
      <c r="F76" s="12">
        <v>45</v>
      </c>
      <c r="G76" s="13"/>
      <c r="H76" s="15"/>
      <c r="I76" s="14"/>
      <c r="J76" s="13"/>
      <c r="K76" s="15"/>
      <c r="L76" s="14"/>
      <c r="M76" s="13"/>
      <c r="N76" s="15"/>
      <c r="O76" s="14"/>
      <c r="P76" s="13"/>
      <c r="Q76" s="15"/>
      <c r="R76" s="14"/>
      <c r="S76" s="13"/>
      <c r="T76" s="15"/>
      <c r="U76" s="14"/>
      <c r="V76" s="13"/>
      <c r="W76" s="15"/>
      <c r="X76" s="14"/>
      <c r="Y76" s="13"/>
      <c r="Z76" s="15"/>
      <c r="AA76" s="14"/>
      <c r="AB76" s="13"/>
      <c r="AC76" s="15"/>
      <c r="AD76" s="14"/>
      <c r="AE76" s="13"/>
      <c r="AF76" s="15"/>
      <c r="AG76" s="14"/>
      <c r="AH76" s="13"/>
      <c r="AI76" s="15"/>
      <c r="AJ76" s="14"/>
      <c r="AK76" s="13"/>
      <c r="AL76" s="9"/>
      <c r="AM76" s="10"/>
      <c r="AN76" s="83">
        <v>1</v>
      </c>
      <c r="AO76" s="84">
        <v>2</v>
      </c>
      <c r="AP76" s="149" t="s">
        <v>34</v>
      </c>
      <c r="AQ76" s="42">
        <f t="shared" ref="AQ76" si="24">SUM(G76,J76,M76,P76,S76,V76,Y76,AB76,AE76,AH76,AK76,AN76)*15</f>
        <v>15</v>
      </c>
      <c r="AR76" s="150">
        <f t="shared" ref="AR76" si="25">SUM(H76,K76,N76,Q76,T76,W76,Z76,AC76,AF76,AI76,AL76,AO76)</f>
        <v>2</v>
      </c>
      <c r="AS76" s="52"/>
    </row>
    <row r="77" spans="1:45" ht="15.75" thickBot="1" x14ac:dyDescent="0.3">
      <c r="A77" s="151" t="s">
        <v>150</v>
      </c>
      <c r="B77" s="199" t="s">
        <v>151</v>
      </c>
      <c r="C77" s="19"/>
      <c r="D77" s="16" t="s">
        <v>80</v>
      </c>
      <c r="E77" s="16" t="s">
        <v>81</v>
      </c>
      <c r="F77" s="17">
        <v>45</v>
      </c>
      <c r="G77" s="18"/>
      <c r="H77" s="19"/>
      <c r="I77" s="20"/>
      <c r="J77" s="18"/>
      <c r="K77" s="19"/>
      <c r="L77" s="20"/>
      <c r="M77" s="18"/>
      <c r="N77" s="19"/>
      <c r="O77" s="20"/>
      <c r="P77" s="18"/>
      <c r="Q77" s="19"/>
      <c r="R77" s="20"/>
      <c r="S77" s="18">
        <v>2</v>
      </c>
      <c r="T77" s="19">
        <v>2</v>
      </c>
      <c r="U77" s="20" t="s">
        <v>34</v>
      </c>
      <c r="V77" s="18"/>
      <c r="W77" s="19"/>
      <c r="X77" s="20"/>
      <c r="Y77" s="18"/>
      <c r="Z77" s="19"/>
      <c r="AA77" s="20"/>
      <c r="AB77" s="18"/>
      <c r="AC77" s="19"/>
      <c r="AD77" s="20"/>
      <c r="AE77" s="18"/>
      <c r="AF77" s="19"/>
      <c r="AG77" s="20"/>
      <c r="AH77" s="18"/>
      <c r="AI77" s="19"/>
      <c r="AJ77" s="20"/>
      <c r="AK77" s="18"/>
      <c r="AL77" s="21"/>
      <c r="AM77" s="22"/>
      <c r="AN77" s="89"/>
      <c r="AO77" s="90"/>
      <c r="AP77" s="152"/>
      <c r="AQ77" s="153">
        <f t="shared" ref="AQ77" si="26">SUM(G77,J77,M77,P77,S77,V77,Y77,AB77,AE77,AH77,AK77,AN77)*15</f>
        <v>30</v>
      </c>
      <c r="AR77" s="154">
        <f t="shared" ref="AR77" si="27">SUM(H77,K77,N77,Q77,T77,W77,Z77,AC77,AF77,AI77,AL77,AO77)</f>
        <v>2</v>
      </c>
      <c r="AS77" s="52"/>
    </row>
    <row r="78" spans="1:45" ht="15" customHeight="1" thickBot="1" x14ac:dyDescent="0.3">
      <c r="A78" s="225" t="s">
        <v>152</v>
      </c>
      <c r="B78" s="226"/>
      <c r="C78" s="226"/>
      <c r="D78" s="226"/>
      <c r="E78" s="226"/>
      <c r="F78" s="227"/>
      <c r="G78" s="140">
        <f>SUM(G64:G77)</f>
        <v>0</v>
      </c>
      <c r="H78" s="141">
        <f>SUM(H64:H77)</f>
        <v>0</v>
      </c>
      <c r="I78" s="142"/>
      <c r="J78" s="140">
        <f>SUM(J64:J77)</f>
        <v>0</v>
      </c>
      <c r="K78" s="141">
        <f>SUM(K64:K77)</f>
        <v>0</v>
      </c>
      <c r="L78" s="142"/>
      <c r="M78" s="140">
        <f>SUM(M64:M77)</f>
        <v>0</v>
      </c>
      <c r="N78" s="141">
        <f>SUM(N64:N77)</f>
        <v>0</v>
      </c>
      <c r="O78" s="142"/>
      <c r="P78" s="140">
        <f>SUM(P64:P77)</f>
        <v>0</v>
      </c>
      <c r="Q78" s="141">
        <f>SUM(Q64:Q77)</f>
        <v>0</v>
      </c>
      <c r="R78" s="142"/>
      <c r="S78" s="140">
        <f>SUM(S64:S77)</f>
        <v>2</v>
      </c>
      <c r="T78" s="141">
        <f>SUM(T64:T77)</f>
        <v>2</v>
      </c>
      <c r="U78" s="142"/>
      <c r="V78" s="140">
        <f>SUM(V64:V77)</f>
        <v>0</v>
      </c>
      <c r="W78" s="141">
        <f>SUM(W64:W77)</f>
        <v>0</v>
      </c>
      <c r="X78" s="142"/>
      <c r="Y78" s="140">
        <f>SUM(Y64:Y77)</f>
        <v>1</v>
      </c>
      <c r="Z78" s="141">
        <f>SUM(Z64:Z77)</f>
        <v>2</v>
      </c>
      <c r="AA78" s="142"/>
      <c r="AB78" s="140">
        <f>SUM(AB64:AB77)</f>
        <v>3</v>
      </c>
      <c r="AC78" s="141">
        <f>SUM(AC64:AC77)</f>
        <v>4</v>
      </c>
      <c r="AD78" s="142">
        <f>SUM(AD64:AD77)</f>
        <v>0</v>
      </c>
      <c r="AE78" s="155">
        <f>SUM(AE64:AE77)</f>
        <v>3</v>
      </c>
      <c r="AF78" s="156">
        <f>SUM(AF64:AF77)</f>
        <v>4</v>
      </c>
      <c r="AG78" s="157"/>
      <c r="AH78" s="155">
        <f>SUM(AH64:AH77)</f>
        <v>4</v>
      </c>
      <c r="AI78" s="156">
        <f>SUM(AI64:AI77)</f>
        <v>6</v>
      </c>
      <c r="AJ78" s="157"/>
      <c r="AK78" s="155">
        <f>SUM(AK64:AK77)</f>
        <v>1</v>
      </c>
      <c r="AL78" s="156">
        <f>SUM(AL64:AL77)</f>
        <v>2</v>
      </c>
      <c r="AM78" s="157"/>
      <c r="AN78" s="158">
        <f>SUM(AN64:AN77)</f>
        <v>2</v>
      </c>
      <c r="AO78" s="159">
        <f>SUM(AO64:AO77)</f>
        <v>4</v>
      </c>
      <c r="AP78" s="160"/>
      <c r="AQ78" s="161">
        <f>SUM(AQ64:AQ77)</f>
        <v>240</v>
      </c>
      <c r="AR78" s="162">
        <f>SUM(AR64:AR77)</f>
        <v>24</v>
      </c>
      <c r="AS78" s="52"/>
    </row>
    <row r="79" spans="1:45" ht="15" customHeight="1" thickBot="1" x14ac:dyDescent="0.3">
      <c r="A79" s="210" t="s">
        <v>153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2"/>
      <c r="AS79" s="52"/>
    </row>
    <row r="80" spans="1:45" ht="15" customHeight="1" x14ac:dyDescent="0.25">
      <c r="A80" s="163" t="s">
        <v>154</v>
      </c>
      <c r="B80" s="188" t="s">
        <v>155</v>
      </c>
      <c r="C80" s="206" t="s">
        <v>353</v>
      </c>
      <c r="D80" s="2" t="s">
        <v>80</v>
      </c>
      <c r="E80" s="2" t="s">
        <v>34</v>
      </c>
      <c r="F80" s="5" t="s">
        <v>85</v>
      </c>
      <c r="G80" s="3"/>
      <c r="H80" s="4"/>
      <c r="I80" s="5"/>
      <c r="J80" s="3">
        <v>2</v>
      </c>
      <c r="K80" s="4">
        <v>1</v>
      </c>
      <c r="L80" s="5" t="s">
        <v>34</v>
      </c>
      <c r="M80" s="3"/>
      <c r="N80" s="4"/>
      <c r="O80" s="5"/>
      <c r="P80" s="3"/>
      <c r="Q80" s="4"/>
      <c r="R80" s="5"/>
      <c r="S80" s="3"/>
      <c r="T80" s="4"/>
      <c r="U80" s="5"/>
      <c r="V80" s="3"/>
      <c r="W80" s="4"/>
      <c r="X80" s="5"/>
      <c r="Y80" s="3"/>
      <c r="Z80" s="4"/>
      <c r="AA80" s="5"/>
      <c r="AB80" s="3"/>
      <c r="AC80" s="4"/>
      <c r="AD80" s="5"/>
      <c r="AE80" s="3"/>
      <c r="AF80" s="4"/>
      <c r="AG80" s="5"/>
      <c r="AH80" s="3"/>
      <c r="AI80" s="4"/>
      <c r="AJ80" s="5"/>
      <c r="AK80" s="3"/>
      <c r="AL80" s="4"/>
      <c r="AM80" s="5"/>
      <c r="AN80" s="80"/>
      <c r="AO80" s="81"/>
      <c r="AP80" s="147"/>
      <c r="AQ80" s="41">
        <f>SUM(G80,J80,M80,P80,S80,V80,Y80,AB80,AE80,AH80,AK80,AN80)*15</f>
        <v>30</v>
      </c>
      <c r="AR80" s="148">
        <f>SUM(H80,K80,N80,Q80,T80,W80,Z80,AC80,AF80,AI80,AL80,AO80)</f>
        <v>1</v>
      </c>
      <c r="AS80" s="52"/>
    </row>
    <row r="81" spans="1:45" ht="15" customHeight="1" x14ac:dyDescent="0.25">
      <c r="A81" s="164" t="s">
        <v>24</v>
      </c>
      <c r="B81" s="186" t="s">
        <v>156</v>
      </c>
      <c r="C81" s="206" t="s">
        <v>354</v>
      </c>
      <c r="D81" s="6" t="s">
        <v>80</v>
      </c>
      <c r="E81" s="6" t="s">
        <v>34</v>
      </c>
      <c r="F81" s="7" t="s">
        <v>85</v>
      </c>
      <c r="G81" s="8"/>
      <c r="H81" s="9"/>
      <c r="I81" s="10"/>
      <c r="J81" s="8"/>
      <c r="K81" s="9"/>
      <c r="L81" s="10"/>
      <c r="M81" s="8">
        <v>2</v>
      </c>
      <c r="N81" s="9">
        <v>1</v>
      </c>
      <c r="O81" s="10" t="s">
        <v>34</v>
      </c>
      <c r="P81" s="8"/>
      <c r="Q81" s="9"/>
      <c r="R81" s="10"/>
      <c r="S81" s="8"/>
      <c r="T81" s="9"/>
      <c r="U81" s="10"/>
      <c r="V81" s="8"/>
      <c r="W81" s="9"/>
      <c r="X81" s="10"/>
      <c r="Y81" s="8"/>
      <c r="Z81" s="9"/>
      <c r="AA81" s="10"/>
      <c r="AB81" s="8"/>
      <c r="AC81" s="9"/>
      <c r="AD81" s="10"/>
      <c r="AE81" s="8"/>
      <c r="AF81" s="9"/>
      <c r="AG81" s="10"/>
      <c r="AH81" s="8"/>
      <c r="AI81" s="9"/>
      <c r="AJ81" s="10"/>
      <c r="AK81" s="8"/>
      <c r="AL81" s="9"/>
      <c r="AM81" s="10"/>
      <c r="AN81" s="83"/>
      <c r="AO81" s="84"/>
      <c r="AP81" s="149"/>
      <c r="AQ81" s="42">
        <f>SUM(G81,J81,M81,P81,S81,V81,Y81,AB81,AE81,AH81,AK81,AN81)*15</f>
        <v>30</v>
      </c>
      <c r="AR81" s="150">
        <f>SUM(H81,K81,N81,Q81,T81,W81,Z81,AC81,AF81,AI81,AL81,AO81)</f>
        <v>1</v>
      </c>
      <c r="AS81" s="52"/>
    </row>
    <row r="82" spans="1:45" ht="15" customHeight="1" x14ac:dyDescent="0.25">
      <c r="A82" s="164" t="s">
        <v>17</v>
      </c>
      <c r="B82" s="186" t="s">
        <v>157</v>
      </c>
      <c r="C82" s="206" t="s">
        <v>355</v>
      </c>
      <c r="D82" s="6" t="s">
        <v>80</v>
      </c>
      <c r="E82" s="6" t="s">
        <v>34</v>
      </c>
      <c r="F82" s="7" t="s">
        <v>85</v>
      </c>
      <c r="G82" s="8"/>
      <c r="H82" s="9"/>
      <c r="I82" s="10"/>
      <c r="J82" s="8"/>
      <c r="K82" s="9"/>
      <c r="L82" s="10"/>
      <c r="M82" s="8"/>
      <c r="N82" s="9"/>
      <c r="O82" s="10"/>
      <c r="P82" s="8">
        <v>2</v>
      </c>
      <c r="Q82" s="9">
        <v>1</v>
      </c>
      <c r="R82" s="10" t="s">
        <v>34</v>
      </c>
      <c r="S82" s="8"/>
      <c r="T82" s="9"/>
      <c r="U82" s="10"/>
      <c r="V82" s="8"/>
      <c r="W82" s="9"/>
      <c r="X82" s="10"/>
      <c r="Y82" s="8"/>
      <c r="Z82" s="9"/>
      <c r="AA82" s="10"/>
      <c r="AB82" s="8"/>
      <c r="AC82" s="9"/>
      <c r="AD82" s="10"/>
      <c r="AE82" s="8"/>
      <c r="AF82" s="9"/>
      <c r="AG82" s="10"/>
      <c r="AH82" s="8"/>
      <c r="AI82" s="9"/>
      <c r="AJ82" s="10"/>
      <c r="AK82" s="8"/>
      <c r="AL82" s="9"/>
      <c r="AM82" s="10"/>
      <c r="AN82" s="83"/>
      <c r="AO82" s="84"/>
      <c r="AP82" s="149"/>
      <c r="AQ82" s="42">
        <f>SUM(G82,J82,M82,P82,S82,V82,Y82,AB82,AE82,AH82,AK82,AN82)*15</f>
        <v>30</v>
      </c>
      <c r="AR82" s="150">
        <f>SUM(H82,K82,N82,Q82,T82,W82,Z82,AC82,AF82,AI82,AL82,AO82)</f>
        <v>1</v>
      </c>
      <c r="AS82" s="52"/>
    </row>
    <row r="83" spans="1:45" ht="15" customHeight="1" x14ac:dyDescent="0.25">
      <c r="A83" s="165" t="s">
        <v>26</v>
      </c>
      <c r="B83" s="186" t="s">
        <v>158</v>
      </c>
      <c r="C83" s="206" t="s">
        <v>356</v>
      </c>
      <c r="D83" s="11" t="s">
        <v>80</v>
      </c>
      <c r="E83" s="11" t="s">
        <v>34</v>
      </c>
      <c r="F83" s="12" t="s">
        <v>85</v>
      </c>
      <c r="G83" s="13"/>
      <c r="H83" s="15"/>
      <c r="I83" s="14"/>
      <c r="J83" s="13"/>
      <c r="K83" s="15"/>
      <c r="L83" s="14"/>
      <c r="M83" s="13"/>
      <c r="N83" s="15"/>
      <c r="O83" s="14"/>
      <c r="P83" s="13"/>
      <c r="Q83" s="15"/>
      <c r="R83" s="14"/>
      <c r="S83" s="13">
        <v>2</v>
      </c>
      <c r="T83" s="15">
        <v>1</v>
      </c>
      <c r="U83" s="14" t="s">
        <v>34</v>
      </c>
      <c r="V83" s="13"/>
      <c r="W83" s="15"/>
      <c r="X83" s="14"/>
      <c r="Y83" s="13"/>
      <c r="Z83" s="15"/>
      <c r="AA83" s="14"/>
      <c r="AB83" s="13"/>
      <c r="AC83" s="9"/>
      <c r="AD83" s="10"/>
      <c r="AE83" s="8"/>
      <c r="AF83" s="9"/>
      <c r="AG83" s="10"/>
      <c r="AH83" s="8"/>
      <c r="AI83" s="9"/>
      <c r="AJ83" s="10"/>
      <c r="AK83" s="8"/>
      <c r="AL83" s="9"/>
      <c r="AM83" s="10"/>
      <c r="AN83" s="83"/>
      <c r="AO83" s="84"/>
      <c r="AP83" s="149"/>
      <c r="AQ83" s="42">
        <f t="shared" ref="AQ83:AQ84" si="28">SUM(G83,J83,M83,P83,S83,V83,Y83,AB83,AE83,AH83,AK83,AN83)*15</f>
        <v>30</v>
      </c>
      <c r="AR83" s="150">
        <f t="shared" ref="AR83:AR84" si="29">SUM(H83,K83,N83,Q83,T83,W83,Z83,AC83,AF83,AI83,AL83,AO83)</f>
        <v>1</v>
      </c>
      <c r="AS83" s="52"/>
    </row>
    <row r="84" spans="1:45" ht="67.5" x14ac:dyDescent="0.25">
      <c r="A84" s="165" t="s">
        <v>159</v>
      </c>
      <c r="B84" s="186" t="s">
        <v>160</v>
      </c>
      <c r="C84" s="207" t="s">
        <v>384</v>
      </c>
      <c r="D84" s="11" t="s">
        <v>80</v>
      </c>
      <c r="E84" s="11" t="s">
        <v>34</v>
      </c>
      <c r="F84" s="12" t="s">
        <v>85</v>
      </c>
      <c r="G84" s="8"/>
      <c r="H84" s="9"/>
      <c r="I84" s="10"/>
      <c r="J84" s="8">
        <v>1</v>
      </c>
      <c r="K84" s="9">
        <v>1</v>
      </c>
      <c r="L84" s="10" t="s">
        <v>34</v>
      </c>
      <c r="M84" s="13">
        <v>1</v>
      </c>
      <c r="N84" s="15">
        <v>1</v>
      </c>
      <c r="O84" s="14" t="s">
        <v>34</v>
      </c>
      <c r="P84" s="13">
        <v>1</v>
      </c>
      <c r="Q84" s="15">
        <v>1</v>
      </c>
      <c r="R84" s="14" t="s">
        <v>34</v>
      </c>
      <c r="S84" s="13">
        <v>1</v>
      </c>
      <c r="T84" s="15">
        <v>1</v>
      </c>
      <c r="U84" s="14" t="s">
        <v>34</v>
      </c>
      <c r="V84" s="13"/>
      <c r="W84" s="15"/>
      <c r="X84" s="14"/>
      <c r="Y84" s="13"/>
      <c r="Z84" s="15"/>
      <c r="AA84" s="14"/>
      <c r="AB84" s="13"/>
      <c r="AC84" s="9"/>
      <c r="AD84" s="10"/>
      <c r="AE84" s="8"/>
      <c r="AF84" s="9"/>
      <c r="AG84" s="10"/>
      <c r="AH84" s="8"/>
      <c r="AI84" s="9"/>
      <c r="AJ84" s="10"/>
      <c r="AK84" s="8"/>
      <c r="AL84" s="9"/>
      <c r="AM84" s="10"/>
      <c r="AN84" s="83"/>
      <c r="AO84" s="84"/>
      <c r="AP84" s="149"/>
      <c r="AQ84" s="42">
        <f t="shared" si="28"/>
        <v>60</v>
      </c>
      <c r="AR84" s="150">
        <f t="shared" si="29"/>
        <v>4</v>
      </c>
      <c r="AS84" s="52"/>
    </row>
    <row r="85" spans="1:45" ht="15" customHeight="1" x14ac:dyDescent="0.25">
      <c r="A85" s="165" t="s">
        <v>261</v>
      </c>
      <c r="B85" s="186" t="s">
        <v>337</v>
      </c>
      <c r="C85" s="15" t="s">
        <v>407</v>
      </c>
      <c r="D85" s="11" t="s">
        <v>80</v>
      </c>
      <c r="E85" s="11" t="s">
        <v>34</v>
      </c>
      <c r="F85" s="12" t="s">
        <v>85</v>
      </c>
      <c r="G85" s="13"/>
      <c r="H85" s="15"/>
      <c r="I85" s="14"/>
      <c r="J85" s="13"/>
      <c r="K85" s="15"/>
      <c r="L85" s="14"/>
      <c r="M85" s="13"/>
      <c r="N85" s="15"/>
      <c r="O85" s="14"/>
      <c r="P85" s="13"/>
      <c r="Q85" s="15"/>
      <c r="R85" s="14"/>
      <c r="S85" s="13"/>
      <c r="T85" s="15"/>
      <c r="U85" s="14"/>
      <c r="V85" s="13"/>
      <c r="W85" s="15"/>
      <c r="X85" s="14"/>
      <c r="Y85" s="13"/>
      <c r="Z85" s="15"/>
      <c r="AA85" s="14"/>
      <c r="AB85" s="13">
        <v>2</v>
      </c>
      <c r="AC85" s="15">
        <v>1</v>
      </c>
      <c r="AD85" s="14" t="s">
        <v>34</v>
      </c>
      <c r="AE85" s="13">
        <v>2</v>
      </c>
      <c r="AF85" s="15">
        <v>1</v>
      </c>
      <c r="AG85" s="14" t="s">
        <v>34</v>
      </c>
      <c r="AH85" s="13"/>
      <c r="AI85" s="15"/>
      <c r="AJ85" s="14"/>
      <c r="AK85" s="13"/>
      <c r="AL85" s="15"/>
      <c r="AM85" s="14"/>
      <c r="AN85" s="83"/>
      <c r="AO85" s="84"/>
      <c r="AP85" s="149"/>
      <c r="AQ85" s="42">
        <f>SUM(G85,J85,M85,P85,S85,V85,Y85,AB85,AE85,AH85,AK85,AN85)*15</f>
        <v>60</v>
      </c>
      <c r="AR85" s="150">
        <f>SUM(H85,K85,N85,Q85,T85,W85,Z85,AC85,AF85,AI85,AL85,AO85)</f>
        <v>2</v>
      </c>
      <c r="AS85" s="52"/>
    </row>
    <row r="86" spans="1:45" ht="15" customHeight="1" x14ac:dyDescent="0.25">
      <c r="A86" s="165" t="s">
        <v>263</v>
      </c>
      <c r="B86" s="186" t="s">
        <v>338</v>
      </c>
      <c r="C86" s="15" t="s">
        <v>408</v>
      </c>
      <c r="D86" s="11" t="s">
        <v>80</v>
      </c>
      <c r="E86" s="11" t="s">
        <v>34</v>
      </c>
      <c r="F86" s="12" t="s">
        <v>85</v>
      </c>
      <c r="G86" s="13"/>
      <c r="H86" s="15"/>
      <c r="I86" s="14"/>
      <c r="J86" s="13"/>
      <c r="K86" s="15"/>
      <c r="L86" s="14"/>
      <c r="M86" s="13"/>
      <c r="N86" s="15"/>
      <c r="O86" s="14"/>
      <c r="P86" s="13"/>
      <c r="Q86" s="15"/>
      <c r="R86" s="14"/>
      <c r="S86" s="13"/>
      <c r="T86" s="15"/>
      <c r="U86" s="14"/>
      <c r="V86" s="13"/>
      <c r="W86" s="15"/>
      <c r="X86" s="14"/>
      <c r="Y86" s="13"/>
      <c r="Z86" s="15"/>
      <c r="AA86" s="14"/>
      <c r="AB86" s="13"/>
      <c r="AC86" s="15"/>
      <c r="AD86" s="14"/>
      <c r="AE86" s="13"/>
      <c r="AF86" s="15"/>
      <c r="AG86" s="14"/>
      <c r="AH86" s="13">
        <v>2</v>
      </c>
      <c r="AI86" s="15">
        <v>1</v>
      </c>
      <c r="AJ86" s="14" t="s">
        <v>34</v>
      </c>
      <c r="AK86" s="13">
        <v>2</v>
      </c>
      <c r="AL86" s="15">
        <v>1</v>
      </c>
      <c r="AM86" s="14" t="s">
        <v>34</v>
      </c>
      <c r="AN86" s="83"/>
      <c r="AO86" s="84"/>
      <c r="AP86" s="149"/>
      <c r="AQ86" s="42">
        <f t="shared" ref="AQ86:AQ88" si="30">SUM(G86,J86,M86,P86,S86,V86,Y86,AB86,AE86,AH86,AK86,AN86)*15</f>
        <v>60</v>
      </c>
      <c r="AR86" s="150">
        <f t="shared" ref="AR86:AR88" si="31">SUM(H86,K86,N86,Q86,T86,W86,Z86,AC86,AF86,AI86,AL86,AO86)</f>
        <v>2</v>
      </c>
      <c r="AS86" s="52"/>
    </row>
    <row r="87" spans="1:45" ht="15" customHeight="1" x14ac:dyDescent="0.25">
      <c r="A87" s="165" t="s">
        <v>198</v>
      </c>
      <c r="B87" s="186" t="s">
        <v>339</v>
      </c>
      <c r="C87" s="15" t="s">
        <v>407</v>
      </c>
      <c r="D87" s="11" t="s">
        <v>80</v>
      </c>
      <c r="E87" s="11" t="s">
        <v>34</v>
      </c>
      <c r="F87" s="12" t="s">
        <v>85</v>
      </c>
      <c r="G87" s="13"/>
      <c r="H87" s="15"/>
      <c r="I87" s="14"/>
      <c r="J87" s="13"/>
      <c r="K87" s="15"/>
      <c r="L87" s="14"/>
      <c r="M87" s="13"/>
      <c r="N87" s="15"/>
      <c r="O87" s="14"/>
      <c r="P87" s="13"/>
      <c r="Q87" s="15"/>
      <c r="R87" s="14"/>
      <c r="S87" s="13"/>
      <c r="T87" s="15"/>
      <c r="U87" s="14"/>
      <c r="V87" s="13"/>
      <c r="W87" s="15"/>
      <c r="X87" s="14"/>
      <c r="Y87" s="13"/>
      <c r="Z87" s="15"/>
      <c r="AA87" s="14"/>
      <c r="AB87" s="13">
        <v>2</v>
      </c>
      <c r="AC87" s="15">
        <v>1</v>
      </c>
      <c r="AD87" s="14" t="s">
        <v>34</v>
      </c>
      <c r="AE87" s="13">
        <v>2</v>
      </c>
      <c r="AF87" s="15">
        <v>1</v>
      </c>
      <c r="AG87" s="14" t="s">
        <v>34</v>
      </c>
      <c r="AH87" s="13"/>
      <c r="AI87" s="15"/>
      <c r="AJ87" s="14"/>
      <c r="AK87" s="13"/>
      <c r="AL87" s="15"/>
      <c r="AM87" s="14"/>
      <c r="AN87" s="83"/>
      <c r="AO87" s="84"/>
      <c r="AP87" s="149"/>
      <c r="AQ87" s="42">
        <f t="shared" si="30"/>
        <v>60</v>
      </c>
      <c r="AR87" s="150">
        <f t="shared" si="31"/>
        <v>2</v>
      </c>
      <c r="AS87" s="52"/>
    </row>
    <row r="88" spans="1:45" ht="15" customHeight="1" x14ac:dyDescent="0.25">
      <c r="A88" s="165" t="s">
        <v>199</v>
      </c>
      <c r="B88" s="186" t="s">
        <v>340</v>
      </c>
      <c r="C88" s="15" t="s">
        <v>409</v>
      </c>
      <c r="D88" s="11" t="s">
        <v>80</v>
      </c>
      <c r="E88" s="11" t="s">
        <v>34</v>
      </c>
      <c r="F88" s="12" t="s">
        <v>85</v>
      </c>
      <c r="G88" s="13"/>
      <c r="H88" s="15"/>
      <c r="I88" s="14"/>
      <c r="J88" s="13"/>
      <c r="K88" s="15"/>
      <c r="L88" s="14"/>
      <c r="M88" s="13"/>
      <c r="N88" s="15"/>
      <c r="O88" s="14"/>
      <c r="P88" s="13"/>
      <c r="Q88" s="15"/>
      <c r="R88" s="14"/>
      <c r="S88" s="13"/>
      <c r="T88" s="15"/>
      <c r="U88" s="14"/>
      <c r="V88" s="13"/>
      <c r="W88" s="15"/>
      <c r="X88" s="14"/>
      <c r="Y88" s="13"/>
      <c r="Z88" s="15"/>
      <c r="AA88" s="14"/>
      <c r="AB88" s="13"/>
      <c r="AC88" s="15"/>
      <c r="AD88" s="14"/>
      <c r="AE88" s="13"/>
      <c r="AF88" s="15"/>
      <c r="AG88" s="14"/>
      <c r="AH88" s="13">
        <v>2</v>
      </c>
      <c r="AI88" s="15">
        <v>1</v>
      </c>
      <c r="AJ88" s="14" t="s">
        <v>34</v>
      </c>
      <c r="AK88" s="13">
        <v>2</v>
      </c>
      <c r="AL88" s="15">
        <v>1</v>
      </c>
      <c r="AM88" s="14" t="s">
        <v>34</v>
      </c>
      <c r="AN88" s="83"/>
      <c r="AO88" s="84"/>
      <c r="AP88" s="149"/>
      <c r="AQ88" s="42">
        <f t="shared" si="30"/>
        <v>60</v>
      </c>
      <c r="AR88" s="150">
        <f t="shared" si="31"/>
        <v>2</v>
      </c>
      <c r="AS88" s="52"/>
    </row>
    <row r="89" spans="1:45" ht="15" customHeight="1" x14ac:dyDescent="0.25">
      <c r="A89" s="165" t="s">
        <v>272</v>
      </c>
      <c r="B89" s="186" t="s">
        <v>342</v>
      </c>
      <c r="C89" s="15" t="s">
        <v>411</v>
      </c>
      <c r="D89" s="11" t="s">
        <v>80</v>
      </c>
      <c r="E89" s="11" t="s">
        <v>34</v>
      </c>
      <c r="F89" s="12" t="s">
        <v>85</v>
      </c>
      <c r="G89" s="13"/>
      <c r="H89" s="15"/>
      <c r="I89" s="14"/>
      <c r="J89" s="13"/>
      <c r="K89" s="15"/>
      <c r="L89" s="14"/>
      <c r="M89" s="13"/>
      <c r="N89" s="15"/>
      <c r="O89" s="14"/>
      <c r="P89" s="13"/>
      <c r="Q89" s="15"/>
      <c r="R89" s="14"/>
      <c r="S89" s="13"/>
      <c r="T89" s="15"/>
      <c r="U89" s="14"/>
      <c r="V89" s="13"/>
      <c r="W89" s="15"/>
      <c r="X89" s="14"/>
      <c r="Y89" s="13"/>
      <c r="Z89" s="15"/>
      <c r="AA89" s="14"/>
      <c r="AB89" s="13"/>
      <c r="AC89" s="15"/>
      <c r="AD89" s="14"/>
      <c r="AE89" s="13">
        <v>2</v>
      </c>
      <c r="AF89" s="15">
        <v>1</v>
      </c>
      <c r="AG89" s="14" t="s">
        <v>34</v>
      </c>
      <c r="AH89" s="13"/>
      <c r="AI89" s="15"/>
      <c r="AJ89" s="14"/>
      <c r="AK89" s="13"/>
      <c r="AL89" s="15"/>
      <c r="AM89" s="14"/>
      <c r="AN89" s="83"/>
      <c r="AO89" s="84"/>
      <c r="AP89" s="149"/>
      <c r="AQ89" s="42">
        <f>SUM(G89,J89,M89,P89,S89,V89,Y89,AB89,AE89,AH89,AK89,AN89)*15</f>
        <v>30</v>
      </c>
      <c r="AR89" s="150">
        <f>SUM(H89,K89,N89,Q89,T89,W89,Z89,AC89,AF89,AI89,AL89,AO89)</f>
        <v>1</v>
      </c>
      <c r="AS89" s="52"/>
    </row>
    <row r="90" spans="1:45" ht="15" customHeight="1" thickBot="1" x14ac:dyDescent="0.3">
      <c r="A90" s="202" t="s">
        <v>271</v>
      </c>
      <c r="B90" s="186" t="s">
        <v>343</v>
      </c>
      <c r="C90" s="15" t="s">
        <v>415</v>
      </c>
      <c r="D90" s="11" t="s">
        <v>80</v>
      </c>
      <c r="E90" s="11" t="s">
        <v>34</v>
      </c>
      <c r="F90" s="12" t="s">
        <v>85</v>
      </c>
      <c r="G90" s="13"/>
      <c r="H90" s="15"/>
      <c r="I90" s="14"/>
      <c r="J90" s="13"/>
      <c r="K90" s="15"/>
      <c r="L90" s="14"/>
      <c r="M90" s="13"/>
      <c r="N90" s="15"/>
      <c r="O90" s="14"/>
      <c r="P90" s="13"/>
      <c r="Q90" s="15"/>
      <c r="R90" s="14"/>
      <c r="S90" s="13"/>
      <c r="T90" s="15"/>
      <c r="U90" s="14"/>
      <c r="V90" s="13"/>
      <c r="W90" s="15"/>
      <c r="X90" s="14"/>
      <c r="Y90" s="13"/>
      <c r="Z90" s="15"/>
      <c r="AA90" s="14"/>
      <c r="AB90" s="13"/>
      <c r="AC90" s="15"/>
      <c r="AD90" s="14"/>
      <c r="AE90" s="13"/>
      <c r="AF90" s="15"/>
      <c r="AG90" s="14"/>
      <c r="AH90" s="13"/>
      <c r="AI90" s="15"/>
      <c r="AJ90" s="14"/>
      <c r="AK90" s="13">
        <v>2</v>
      </c>
      <c r="AL90" s="15">
        <v>1</v>
      </c>
      <c r="AM90" s="14" t="s">
        <v>34</v>
      </c>
      <c r="AN90" s="83"/>
      <c r="AO90" s="84"/>
      <c r="AP90" s="149"/>
      <c r="AQ90" s="42">
        <f t="shared" ref="AQ90" si="32">SUM(G90,J90,M90,P90,S90,V90,Y90,AB90,AE90,AH90,AK90,AN90)*15</f>
        <v>30</v>
      </c>
      <c r="AR90" s="150">
        <f t="shared" ref="AR90" si="33">SUM(H90,K90,N90,Q90,T90,W90,Z90,AC90,AF90,AI90,AL90,AO90)</f>
        <v>1</v>
      </c>
      <c r="AS90" s="52"/>
    </row>
    <row r="91" spans="1:45" ht="15" customHeight="1" thickBot="1" x14ac:dyDescent="0.3">
      <c r="A91" s="210" t="s">
        <v>161</v>
      </c>
      <c r="B91" s="211"/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2"/>
      <c r="AS91" s="52"/>
    </row>
    <row r="92" spans="1:45" x14ac:dyDescent="0.25">
      <c r="A92" s="103" t="s">
        <v>265</v>
      </c>
      <c r="B92" s="182" t="s">
        <v>254</v>
      </c>
      <c r="C92" s="34" t="s">
        <v>118</v>
      </c>
      <c r="D92" s="32" t="s">
        <v>79</v>
      </c>
      <c r="E92" s="32" t="s">
        <v>34</v>
      </c>
      <c r="F92" s="35" t="s">
        <v>85</v>
      </c>
      <c r="G92" s="33"/>
      <c r="H92" s="34"/>
      <c r="I92" s="35"/>
      <c r="J92" s="33"/>
      <c r="K92" s="34"/>
      <c r="L92" s="35"/>
      <c r="M92" s="33"/>
      <c r="N92" s="34"/>
      <c r="O92" s="35"/>
      <c r="P92" s="33"/>
      <c r="Q92" s="34"/>
      <c r="R92" s="35"/>
      <c r="S92" s="33"/>
      <c r="T92" s="34"/>
      <c r="U92" s="35"/>
      <c r="V92" s="33"/>
      <c r="W92" s="34"/>
      <c r="X92" s="35"/>
      <c r="Y92" s="33"/>
      <c r="Z92" s="34"/>
      <c r="AA92" s="35"/>
      <c r="AB92" s="33"/>
      <c r="AC92" s="34"/>
      <c r="AD92" s="35"/>
      <c r="AE92" s="33"/>
      <c r="AF92" s="34"/>
      <c r="AG92" s="35"/>
      <c r="AH92" s="33"/>
      <c r="AI92" s="34"/>
      <c r="AJ92" s="35"/>
      <c r="AK92" s="3"/>
      <c r="AL92" s="4"/>
      <c r="AM92" s="5"/>
      <c r="AN92" s="80">
        <v>4</v>
      </c>
      <c r="AO92" s="81">
        <v>6</v>
      </c>
      <c r="AP92" s="147" t="s">
        <v>34</v>
      </c>
      <c r="AQ92" s="41">
        <f>SUM(G92,J92,M92,P92,S92,V92,Y92,AB92,AE92,AH92,AK92,AN92)*15</f>
        <v>60</v>
      </c>
      <c r="AR92" s="148">
        <f>SUM(H92,K92,N92,Q92,T92,W92,Z92,AC92,AF92,AI92,AL92,AO92)</f>
        <v>6</v>
      </c>
      <c r="AS92" s="52"/>
    </row>
    <row r="93" spans="1:45" x14ac:dyDescent="0.25">
      <c r="A93" s="117" t="s">
        <v>201</v>
      </c>
      <c r="B93" s="186" t="s">
        <v>253</v>
      </c>
      <c r="C93" s="9" t="s">
        <v>118</v>
      </c>
      <c r="D93" s="6" t="s">
        <v>79</v>
      </c>
      <c r="E93" s="6" t="s">
        <v>34</v>
      </c>
      <c r="F93" s="7" t="s">
        <v>85</v>
      </c>
      <c r="G93" s="8"/>
      <c r="H93" s="9"/>
      <c r="I93" s="10"/>
      <c r="J93" s="8"/>
      <c r="K93" s="9"/>
      <c r="L93" s="10"/>
      <c r="M93" s="8"/>
      <c r="N93" s="9"/>
      <c r="O93" s="10"/>
      <c r="P93" s="8"/>
      <c r="Q93" s="9"/>
      <c r="R93" s="10"/>
      <c r="S93" s="8"/>
      <c r="T93" s="9"/>
      <c r="U93" s="10"/>
      <c r="V93" s="8"/>
      <c r="W93" s="9"/>
      <c r="X93" s="10"/>
      <c r="Y93" s="8"/>
      <c r="Z93" s="9"/>
      <c r="AA93" s="10"/>
      <c r="AB93" s="8"/>
      <c r="AC93" s="9"/>
      <c r="AD93" s="10"/>
      <c r="AE93" s="8"/>
      <c r="AF93" s="9"/>
      <c r="AG93" s="10"/>
      <c r="AH93" s="8"/>
      <c r="AI93" s="9"/>
      <c r="AJ93" s="10"/>
      <c r="AK93" s="8"/>
      <c r="AL93" s="9"/>
      <c r="AM93" s="10"/>
      <c r="AN93" s="83">
        <v>4</v>
      </c>
      <c r="AO93" s="84">
        <v>6</v>
      </c>
      <c r="AP93" s="149" t="s">
        <v>34</v>
      </c>
      <c r="AQ93" s="42">
        <f>SUM(G93,J93,M93,P93,S93,V93,Y93,AB93,AE93,AH93,AK93,AN93)*15</f>
        <v>60</v>
      </c>
      <c r="AR93" s="150">
        <f>SUM(H93,K93,N93,Q93,T93,W93,Z93,AC93,AF93,AI93,AL93,AO93)</f>
        <v>6</v>
      </c>
      <c r="AS93" s="52"/>
    </row>
    <row r="94" spans="1:45" x14ac:dyDescent="0.25">
      <c r="A94" s="117" t="s">
        <v>266</v>
      </c>
      <c r="B94" s="186" t="s">
        <v>341</v>
      </c>
      <c r="C94" s="9" t="s">
        <v>118</v>
      </c>
      <c r="D94" s="6" t="s">
        <v>79</v>
      </c>
      <c r="E94" s="6" t="s">
        <v>34</v>
      </c>
      <c r="F94" s="7" t="s">
        <v>85</v>
      </c>
      <c r="G94" s="8"/>
      <c r="H94" s="9"/>
      <c r="I94" s="10"/>
      <c r="J94" s="8"/>
      <c r="K94" s="9"/>
      <c r="L94" s="10"/>
      <c r="M94" s="8"/>
      <c r="N94" s="9"/>
      <c r="O94" s="10"/>
      <c r="P94" s="8"/>
      <c r="Q94" s="9"/>
      <c r="R94" s="10"/>
      <c r="S94" s="8"/>
      <c r="T94" s="9"/>
      <c r="U94" s="10"/>
      <c r="V94" s="8"/>
      <c r="W94" s="9"/>
      <c r="X94" s="10"/>
      <c r="Y94" s="8"/>
      <c r="Z94" s="9"/>
      <c r="AA94" s="10"/>
      <c r="AB94" s="8"/>
      <c r="AC94" s="9"/>
      <c r="AD94" s="10"/>
      <c r="AE94" s="8"/>
      <c r="AF94" s="9"/>
      <c r="AG94" s="10"/>
      <c r="AH94" s="8"/>
      <c r="AI94" s="9"/>
      <c r="AJ94" s="10"/>
      <c r="AK94" s="8"/>
      <c r="AL94" s="9"/>
      <c r="AM94" s="10"/>
      <c r="AN94" s="83">
        <v>2</v>
      </c>
      <c r="AO94" s="84">
        <v>4</v>
      </c>
      <c r="AP94" s="149" t="s">
        <v>34</v>
      </c>
      <c r="AQ94" s="42">
        <f>SUM(G94,J94,M94,P94,S94,V94,Y94,AB94,AE94,AH94,AK94,AN94)*15</f>
        <v>30</v>
      </c>
      <c r="AR94" s="150">
        <f>SUM(H94,K94,N94,Q94,T94,W94,Z94,AC94,AF94,AI94,AL94,AO94)</f>
        <v>4</v>
      </c>
      <c r="AS94" s="52"/>
    </row>
    <row r="95" spans="1:45" x14ac:dyDescent="0.25">
      <c r="A95" s="117" t="s">
        <v>25</v>
      </c>
      <c r="B95" s="186" t="s">
        <v>162</v>
      </c>
      <c r="C95" s="15" t="s">
        <v>118</v>
      </c>
      <c r="D95" s="11" t="s">
        <v>80</v>
      </c>
      <c r="E95" s="11" t="s">
        <v>81</v>
      </c>
      <c r="F95" s="12">
        <v>45</v>
      </c>
      <c r="G95" s="13"/>
      <c r="H95" s="15"/>
      <c r="I95" s="14"/>
      <c r="J95" s="13"/>
      <c r="K95" s="15"/>
      <c r="L95" s="14"/>
      <c r="M95" s="13"/>
      <c r="N95" s="15"/>
      <c r="O95" s="14"/>
      <c r="P95" s="13"/>
      <c r="Q95" s="15"/>
      <c r="R95" s="14"/>
      <c r="S95" s="13"/>
      <c r="T95" s="15"/>
      <c r="U95" s="14"/>
      <c r="V95" s="13"/>
      <c r="W95" s="15"/>
      <c r="X95" s="14"/>
      <c r="Y95" s="13"/>
      <c r="Z95" s="15"/>
      <c r="AA95" s="14"/>
      <c r="AB95" s="13"/>
      <c r="AC95" s="9"/>
      <c r="AD95" s="10"/>
      <c r="AE95" s="8"/>
      <c r="AF95" s="9"/>
      <c r="AG95" s="10"/>
      <c r="AH95" s="8"/>
      <c r="AI95" s="9"/>
      <c r="AJ95" s="10"/>
      <c r="AK95" s="8"/>
      <c r="AL95" s="9"/>
      <c r="AM95" s="10"/>
      <c r="AN95" s="83">
        <v>2</v>
      </c>
      <c r="AO95" s="84">
        <v>2</v>
      </c>
      <c r="AP95" s="149" t="s">
        <v>34</v>
      </c>
      <c r="AQ95" s="42">
        <f>SUM(G95,J95,M95,P95,S95,V95,Y95,AB95,AE95,AH95,AK95,AN95)*15</f>
        <v>30</v>
      </c>
      <c r="AR95" s="150">
        <f>SUM(H95,K95,N95,Q95,T95,W95,Z95,AC95,AF95,AI95,AL95,AO95)</f>
        <v>2</v>
      </c>
      <c r="AS95" s="52"/>
    </row>
    <row r="96" spans="1:45" ht="15" customHeight="1" thickBot="1" x14ac:dyDescent="0.3">
      <c r="A96" s="120" t="s">
        <v>18</v>
      </c>
      <c r="B96" s="186" t="s">
        <v>163</v>
      </c>
      <c r="C96" s="15" t="s">
        <v>118</v>
      </c>
      <c r="D96" s="11" t="s">
        <v>79</v>
      </c>
      <c r="E96" s="11" t="s">
        <v>34</v>
      </c>
      <c r="F96" s="12"/>
      <c r="G96" s="8"/>
      <c r="H96" s="9"/>
      <c r="I96" s="10"/>
      <c r="J96" s="8"/>
      <c r="K96" s="9"/>
      <c r="L96" s="10"/>
      <c r="M96" s="13"/>
      <c r="N96" s="15"/>
      <c r="O96" s="14"/>
      <c r="P96" s="13"/>
      <c r="Q96" s="15"/>
      <c r="R96" s="14"/>
      <c r="S96" s="13"/>
      <c r="T96" s="15"/>
      <c r="U96" s="14"/>
      <c r="V96" s="13"/>
      <c r="W96" s="15"/>
      <c r="X96" s="14"/>
      <c r="Y96" s="13"/>
      <c r="Z96" s="15"/>
      <c r="AA96" s="14"/>
      <c r="AB96" s="13"/>
      <c r="AC96" s="9"/>
      <c r="AD96" s="10"/>
      <c r="AE96" s="8"/>
      <c r="AF96" s="9"/>
      <c r="AG96" s="10"/>
      <c r="AH96" s="8"/>
      <c r="AI96" s="9"/>
      <c r="AJ96" s="10"/>
      <c r="AK96" s="26"/>
      <c r="AL96" s="27"/>
      <c r="AM96" s="31"/>
      <c r="AN96" s="83">
        <v>0</v>
      </c>
      <c r="AO96" s="84">
        <v>2</v>
      </c>
      <c r="AP96" s="149" t="s">
        <v>34</v>
      </c>
      <c r="AQ96" s="43">
        <f>SUM(G96,J96,M96,P96,S96,V96,Y96,AB96,AE96,AH96,AK96,AN96)*15</f>
        <v>0</v>
      </c>
      <c r="AR96" s="150">
        <f>SUM(H96,K96,N96,Q96,T96,W96,Z96,AC96,AF96,AI96,AL96,AO96)</f>
        <v>2</v>
      </c>
      <c r="AS96" s="52"/>
    </row>
    <row r="97" spans="1:45" ht="15" customHeight="1" thickBot="1" x14ac:dyDescent="0.3">
      <c r="A97" s="213" t="s">
        <v>164</v>
      </c>
      <c r="B97" s="214"/>
      <c r="C97" s="214"/>
      <c r="D97" s="214"/>
      <c r="E97" s="214"/>
      <c r="F97" s="215"/>
      <c r="G97" s="140">
        <f>SUM(G80:G96)</f>
        <v>0</v>
      </c>
      <c r="H97" s="141">
        <f>SUM(H80:H96)</f>
        <v>0</v>
      </c>
      <c r="I97" s="142"/>
      <c r="J97" s="140">
        <f>SUM(J80:J96)</f>
        <v>3</v>
      </c>
      <c r="K97" s="141">
        <f>SUM(K80:K96)</f>
        <v>2</v>
      </c>
      <c r="L97" s="142"/>
      <c r="M97" s="140">
        <f>SUM(M80:M96)</f>
        <v>3</v>
      </c>
      <c r="N97" s="141">
        <f>SUM(N80:N96)</f>
        <v>2</v>
      </c>
      <c r="O97" s="142"/>
      <c r="P97" s="140">
        <f>SUM(P80:P96)</f>
        <v>3</v>
      </c>
      <c r="Q97" s="141">
        <f>SUM(Q80:Q96)</f>
        <v>2</v>
      </c>
      <c r="R97" s="142"/>
      <c r="S97" s="140">
        <f>SUM(S80:S96)</f>
        <v>3</v>
      </c>
      <c r="T97" s="141">
        <f>SUM(T80:T96)</f>
        <v>2</v>
      </c>
      <c r="U97" s="142"/>
      <c r="V97" s="140">
        <f>SUM(V80:V96)</f>
        <v>0</v>
      </c>
      <c r="W97" s="141">
        <f>SUM(W80:W96)</f>
        <v>0</v>
      </c>
      <c r="X97" s="142"/>
      <c r="Y97" s="140">
        <f>SUM(Y80:Y96)</f>
        <v>0</v>
      </c>
      <c r="Z97" s="141">
        <f>SUM(Z80:Z96)</f>
        <v>0</v>
      </c>
      <c r="AA97" s="142"/>
      <c r="AB97" s="140">
        <f>SUM(AB80:AB96)</f>
        <v>4</v>
      </c>
      <c r="AC97" s="141">
        <f>SUM(AC80:AC96)</f>
        <v>2</v>
      </c>
      <c r="AD97" s="142"/>
      <c r="AE97" s="155">
        <f>SUM(AE80:AE96)</f>
        <v>6</v>
      </c>
      <c r="AF97" s="156">
        <f>SUM(AF80:AF96)</f>
        <v>3</v>
      </c>
      <c r="AG97" s="157"/>
      <c r="AH97" s="155">
        <f>SUM(AH80:AH96)</f>
        <v>4</v>
      </c>
      <c r="AI97" s="156">
        <f>SUM(AI80:AI96)</f>
        <v>2</v>
      </c>
      <c r="AJ97" s="157"/>
      <c r="AK97" s="155">
        <f>SUM(AK80:AK96)</f>
        <v>6</v>
      </c>
      <c r="AL97" s="156">
        <f>SUM(AL80:AL96)</f>
        <v>3</v>
      </c>
      <c r="AM97" s="157"/>
      <c r="AN97" s="158">
        <f>SUM(AN80:AN96)</f>
        <v>12</v>
      </c>
      <c r="AO97" s="159">
        <f>SUM(AO80:AO96)</f>
        <v>20</v>
      </c>
      <c r="AP97" s="160"/>
      <c r="AQ97" s="166">
        <f>SUM(AQ80:AQ96)</f>
        <v>660</v>
      </c>
      <c r="AR97" s="167">
        <f>SUM(AR80:AR96)</f>
        <v>38</v>
      </c>
      <c r="AS97" s="52"/>
    </row>
    <row r="98" spans="1:45" ht="15" customHeight="1" thickBot="1" x14ac:dyDescent="0.3">
      <c r="A98" s="216" t="s">
        <v>121</v>
      </c>
      <c r="B98" s="217"/>
      <c r="C98" s="217"/>
      <c r="D98" s="217"/>
      <c r="E98" s="217"/>
      <c r="F98" s="218"/>
      <c r="G98" s="155">
        <f>SUM(G62,G78,G97)</f>
        <v>0</v>
      </c>
      <c r="H98" s="156">
        <f>SUM(H62,H78,H97)</f>
        <v>0</v>
      </c>
      <c r="I98" s="168"/>
      <c r="J98" s="155">
        <f>SUM(J62,J78,J97)</f>
        <v>3</v>
      </c>
      <c r="K98" s="156">
        <f>SUM(K62,K78,K97)</f>
        <v>2</v>
      </c>
      <c r="L98" s="168"/>
      <c r="M98" s="155">
        <f>SUM(M62,M78,M97)</f>
        <v>5</v>
      </c>
      <c r="N98" s="156">
        <f>SUM(N62,N78,N97)</f>
        <v>4</v>
      </c>
      <c r="O98" s="168"/>
      <c r="P98" s="155">
        <f>SUM(P62,P78,P97)</f>
        <v>7</v>
      </c>
      <c r="Q98" s="156">
        <f>SUM(Q62,Q78,Q97)</f>
        <v>8</v>
      </c>
      <c r="R98" s="168"/>
      <c r="S98" s="155">
        <f>SUM(S62,S78,S97)</f>
        <v>7</v>
      </c>
      <c r="T98" s="156">
        <f>SUM(T62,T78,T97)</f>
        <v>7</v>
      </c>
      <c r="U98" s="168"/>
      <c r="V98" s="155">
        <f>SUM(V62,V78,V97)</f>
        <v>6</v>
      </c>
      <c r="W98" s="156">
        <f>SUM(W62,W78,W97)</f>
        <v>7</v>
      </c>
      <c r="X98" s="168"/>
      <c r="Y98" s="155">
        <f>SUM(Y62,Y78,Y97)</f>
        <v>3</v>
      </c>
      <c r="Z98" s="156">
        <f>SUM(Z62,Z78,Z97)</f>
        <v>4</v>
      </c>
      <c r="AA98" s="168"/>
      <c r="AB98" s="155">
        <f>SUM(AB62,AB78,AB97)</f>
        <v>8</v>
      </c>
      <c r="AC98" s="156">
        <f>SUM(AC62,AC78,AC97)</f>
        <v>7</v>
      </c>
      <c r="AD98" s="168"/>
      <c r="AE98" s="155">
        <f>SUM(AE62,AE78,AE97)</f>
        <v>10</v>
      </c>
      <c r="AF98" s="156">
        <f>SUM(AF62,AF78,AF97)</f>
        <v>8</v>
      </c>
      <c r="AG98" s="168"/>
      <c r="AH98" s="155">
        <f>SUM(AH62,AH78,AH97)</f>
        <v>10</v>
      </c>
      <c r="AI98" s="156">
        <f>SUM(AI62,AI78,AI97)</f>
        <v>10</v>
      </c>
      <c r="AJ98" s="168"/>
      <c r="AK98" s="155">
        <f>SUM(AK62,AK78,AK97)</f>
        <v>9</v>
      </c>
      <c r="AL98" s="156">
        <f>SUM(AL62,AL78,AL97)</f>
        <v>7</v>
      </c>
      <c r="AM98" s="168"/>
      <c r="AN98" s="158">
        <f>SUM(AN62,AN78,AN97)</f>
        <v>16</v>
      </c>
      <c r="AO98" s="159">
        <f>SUM(AO62,AO78,AO97)</f>
        <v>26</v>
      </c>
      <c r="AP98" s="160"/>
      <c r="AQ98" s="166">
        <f>SUM(AQ62,AQ78,AQ97)</f>
        <v>1260</v>
      </c>
      <c r="AR98" s="167">
        <f>SUM(AR62,AR78,AR97)</f>
        <v>90</v>
      </c>
      <c r="AS98" s="52"/>
    </row>
    <row r="99" spans="1:45" ht="15" customHeight="1" thickBot="1" x14ac:dyDescent="0.3">
      <c r="A99" s="219" t="s">
        <v>31</v>
      </c>
      <c r="B99" s="220"/>
      <c r="C99" s="220"/>
      <c r="D99" s="220"/>
      <c r="E99" s="220"/>
      <c r="F99" s="221"/>
      <c r="G99" s="169">
        <f>SUM(G45,G98)</f>
        <v>20.5</v>
      </c>
      <c r="H99" s="71">
        <f>SUM(H45,H98)</f>
        <v>26</v>
      </c>
      <c r="I99" s="69"/>
      <c r="J99" s="169">
        <f>SUM(J45,J98)</f>
        <v>23.5</v>
      </c>
      <c r="K99" s="71">
        <f>SUM(K45,K98)</f>
        <v>28</v>
      </c>
      <c r="L99" s="69"/>
      <c r="M99" s="169">
        <f>SUM(M45,M98)</f>
        <v>27.5</v>
      </c>
      <c r="N99" s="71">
        <f>SUM(N45,N98)</f>
        <v>31</v>
      </c>
      <c r="O99" s="69"/>
      <c r="P99" s="169">
        <f>SUM(P45,P98)</f>
        <v>28.5</v>
      </c>
      <c r="Q99" s="71">
        <f>SUM(Q45,Q98)</f>
        <v>34</v>
      </c>
      <c r="R99" s="69"/>
      <c r="S99" s="169">
        <f>SUM(S45,S98)</f>
        <v>27.5</v>
      </c>
      <c r="T99" s="71">
        <f>SUM(T45,T98)</f>
        <v>32</v>
      </c>
      <c r="U99" s="69"/>
      <c r="V99" s="169">
        <f>SUM(V45,V98)</f>
        <v>27.5</v>
      </c>
      <c r="W99" s="71">
        <f>SUM(W45,W98)</f>
        <v>34</v>
      </c>
      <c r="X99" s="69"/>
      <c r="Y99" s="169">
        <f>SUM(Y45,Y98)</f>
        <v>23</v>
      </c>
      <c r="Z99" s="71">
        <f>SUM(Z45,Z98)</f>
        <v>33</v>
      </c>
      <c r="AA99" s="69"/>
      <c r="AB99" s="169">
        <f>SUM(AB45,AB98)</f>
        <v>28</v>
      </c>
      <c r="AC99" s="71">
        <f>SUM(AC45,AC98)</f>
        <v>33</v>
      </c>
      <c r="AD99" s="69"/>
      <c r="AE99" s="169">
        <f>SUM(AE45,AE98)</f>
        <v>26</v>
      </c>
      <c r="AF99" s="71">
        <f>SUM(AF45,AF98)</f>
        <v>30</v>
      </c>
      <c r="AG99" s="69"/>
      <c r="AH99" s="169">
        <f>SUM(AH45,AH98)</f>
        <v>26</v>
      </c>
      <c r="AI99" s="71">
        <f>SUM(AI45,AI98)</f>
        <v>35</v>
      </c>
      <c r="AJ99" s="69"/>
      <c r="AK99" s="169">
        <f>SUM(AK45,AK98)</f>
        <v>9</v>
      </c>
      <c r="AL99" s="71">
        <f>SUM(AL45,AL98)</f>
        <v>16</v>
      </c>
      <c r="AM99" s="69"/>
      <c r="AN99" s="79">
        <f>SUM(AN45,AN98)</f>
        <v>16</v>
      </c>
      <c r="AO99" s="77">
        <f>SUM(AO45,AO98)</f>
        <v>28</v>
      </c>
      <c r="AP99" s="78"/>
      <c r="AQ99" s="166">
        <f>SUM(AQ45,AQ98)</f>
        <v>4245</v>
      </c>
      <c r="AR99" s="167">
        <f>SUM(AR45,AR98)</f>
        <v>360</v>
      </c>
      <c r="AS99" s="52"/>
    </row>
    <row r="100" spans="1:45" ht="15" customHeight="1" x14ac:dyDescent="0.25">
      <c r="A100" s="52"/>
      <c r="B100" s="52"/>
      <c r="C100" s="58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8"/>
      <c r="AR100" s="58"/>
      <c r="AS100" s="52"/>
    </row>
    <row r="101" spans="1:45" ht="15" customHeight="1" x14ac:dyDescent="0.25">
      <c r="A101" s="59" t="s">
        <v>120</v>
      </c>
      <c r="B101" s="52"/>
      <c r="C101" s="58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8"/>
      <c r="AR101" s="58"/>
      <c r="AS101" s="52"/>
    </row>
    <row r="102" spans="1:45" ht="15" customHeight="1" x14ac:dyDescent="0.25">
      <c r="A102" s="52"/>
      <c r="B102" s="52"/>
      <c r="C102" s="58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8"/>
      <c r="AR102" s="58"/>
      <c r="AS102" s="52"/>
    </row>
    <row r="103" spans="1:45" ht="15" customHeight="1" x14ac:dyDescent="0.25">
      <c r="A103" s="40" t="s">
        <v>86</v>
      </c>
      <c r="B103" s="40"/>
      <c r="C103" s="39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39"/>
      <c r="U103" s="58"/>
      <c r="V103" s="58"/>
      <c r="W103" s="58"/>
      <c r="X103" s="58"/>
      <c r="Y103" s="58"/>
      <c r="Z103" s="58"/>
      <c r="AA103" s="58"/>
      <c r="AB103" s="58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8"/>
      <c r="AR103" s="58"/>
      <c r="AS103" s="52"/>
    </row>
    <row r="104" spans="1:45" ht="15" customHeight="1" x14ac:dyDescent="0.25">
      <c r="A104" s="40" t="s">
        <v>113</v>
      </c>
      <c r="B104" s="40"/>
      <c r="C104" s="39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39"/>
      <c r="U104" s="58"/>
      <c r="V104" s="58"/>
      <c r="W104" s="58"/>
      <c r="X104" s="58"/>
      <c r="Y104" s="58"/>
      <c r="Z104" s="58"/>
      <c r="AA104" s="58"/>
      <c r="AB104" s="58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8"/>
      <c r="AR104" s="58"/>
      <c r="AS104" s="52"/>
    </row>
    <row r="105" spans="1:45" ht="15" customHeight="1" x14ac:dyDescent="0.25">
      <c r="A105" s="40" t="s">
        <v>114</v>
      </c>
      <c r="B105" s="40"/>
      <c r="C105" s="39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39"/>
      <c r="U105" s="58"/>
      <c r="V105" s="58"/>
      <c r="W105" s="58"/>
      <c r="X105" s="58"/>
      <c r="Y105" s="58"/>
      <c r="Z105" s="58"/>
      <c r="AA105" s="58"/>
      <c r="AB105" s="58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8"/>
      <c r="AR105" s="58"/>
      <c r="AS105" s="52"/>
    </row>
    <row r="106" spans="1:45" ht="15" customHeight="1" x14ac:dyDescent="0.25">
      <c r="A106" s="40" t="s">
        <v>115</v>
      </c>
      <c r="B106" s="52"/>
      <c r="C106" s="39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39"/>
      <c r="U106" s="58"/>
      <c r="V106" s="58"/>
      <c r="W106" s="58"/>
      <c r="X106" s="58"/>
      <c r="Y106" s="58"/>
      <c r="Z106" s="58"/>
      <c r="AA106" s="58"/>
      <c r="AB106" s="58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8"/>
      <c r="AR106" s="58"/>
      <c r="AS106" s="52"/>
    </row>
    <row r="107" spans="1:45" ht="15" customHeight="1" x14ac:dyDescent="0.25">
      <c r="A107" s="40"/>
      <c r="B107" s="40"/>
      <c r="C107" s="39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39"/>
      <c r="U107" s="58"/>
      <c r="V107" s="58"/>
      <c r="W107" s="58"/>
      <c r="X107" s="58"/>
      <c r="Y107" s="58"/>
      <c r="Z107" s="58"/>
      <c r="AA107" s="58"/>
      <c r="AB107" s="58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8"/>
      <c r="AR107" s="58"/>
      <c r="AS107" s="52"/>
    </row>
    <row r="108" spans="1:45" ht="15" customHeight="1" x14ac:dyDescent="0.25">
      <c r="A108" s="60" t="s">
        <v>87</v>
      </c>
      <c r="B108" s="40"/>
      <c r="C108" s="39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39"/>
      <c r="U108" s="58"/>
      <c r="V108" s="58"/>
      <c r="W108" s="58"/>
      <c r="X108" s="58"/>
      <c r="Y108" s="58"/>
      <c r="Z108" s="58"/>
      <c r="AA108" s="58"/>
      <c r="AB108" s="58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8"/>
      <c r="AR108" s="58"/>
      <c r="AS108" s="52"/>
    </row>
    <row r="109" spans="1:45" ht="15" customHeight="1" x14ac:dyDescent="0.25">
      <c r="A109" s="40" t="s">
        <v>88</v>
      </c>
      <c r="B109" s="40"/>
      <c r="C109" s="39"/>
      <c r="D109" s="52"/>
      <c r="E109" s="52"/>
      <c r="F109" s="52"/>
      <c r="G109" s="40" t="s">
        <v>89</v>
      </c>
      <c r="H109" s="40"/>
      <c r="I109" s="40"/>
      <c r="J109" s="52"/>
      <c r="K109" s="52"/>
      <c r="L109" s="52"/>
      <c r="M109" s="40" t="s">
        <v>90</v>
      </c>
      <c r="N109" s="40"/>
      <c r="O109" s="40"/>
      <c r="P109" s="40"/>
      <c r="Q109" s="40"/>
      <c r="R109" s="40"/>
      <c r="S109" s="52"/>
      <c r="T109" s="40" t="s">
        <v>91</v>
      </c>
      <c r="U109" s="40"/>
      <c r="V109" s="40"/>
      <c r="W109" s="52"/>
      <c r="X109" s="52"/>
      <c r="Y109" s="40"/>
      <c r="Z109" s="40"/>
      <c r="AA109" s="39"/>
      <c r="AB109" s="58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8"/>
      <c r="AR109" s="58"/>
      <c r="AS109" s="52"/>
    </row>
    <row r="110" spans="1:45" ht="15" customHeight="1" x14ac:dyDescent="0.25">
      <c r="A110" s="40" t="s">
        <v>92</v>
      </c>
      <c r="B110" s="40"/>
      <c r="C110" s="39"/>
      <c r="D110" s="52"/>
      <c r="E110" s="52"/>
      <c r="F110" s="52"/>
      <c r="G110" s="40" t="s">
        <v>93</v>
      </c>
      <c r="H110" s="40"/>
      <c r="I110" s="40"/>
      <c r="J110" s="52"/>
      <c r="K110" s="52"/>
      <c r="L110" s="52"/>
      <c r="M110" s="40" t="s">
        <v>94</v>
      </c>
      <c r="N110" s="40"/>
      <c r="O110" s="40"/>
      <c r="P110" s="40"/>
      <c r="Q110" s="40"/>
      <c r="R110" s="40"/>
      <c r="S110" s="52"/>
      <c r="T110" s="40" t="s">
        <v>95</v>
      </c>
      <c r="U110" s="40"/>
      <c r="V110" s="40"/>
      <c r="W110" s="52"/>
      <c r="X110" s="52"/>
      <c r="Y110" s="40"/>
      <c r="Z110" s="40"/>
      <c r="AA110" s="39"/>
      <c r="AB110" s="58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8"/>
      <c r="AR110" s="58"/>
      <c r="AS110" s="52"/>
    </row>
    <row r="111" spans="1:45" ht="15" customHeight="1" x14ac:dyDescent="0.25">
      <c r="A111" s="40" t="s">
        <v>96</v>
      </c>
      <c r="B111" s="40"/>
      <c r="C111" s="39"/>
      <c r="D111" s="52"/>
      <c r="E111" s="52"/>
      <c r="F111" s="52"/>
      <c r="G111" s="40" t="s">
        <v>97</v>
      </c>
      <c r="H111" s="40"/>
      <c r="I111" s="40"/>
      <c r="J111" s="52"/>
      <c r="K111" s="52"/>
      <c r="L111" s="52"/>
      <c r="M111" s="40" t="s">
        <v>98</v>
      </c>
      <c r="N111" s="40"/>
      <c r="O111" s="40"/>
      <c r="P111" s="40"/>
      <c r="Q111" s="40"/>
      <c r="R111" s="40"/>
      <c r="S111" s="52"/>
      <c r="T111" s="40" t="s">
        <v>99</v>
      </c>
      <c r="U111" s="40"/>
      <c r="V111" s="40"/>
      <c r="W111" s="52"/>
      <c r="X111" s="52"/>
      <c r="Y111" s="40"/>
      <c r="Z111" s="40"/>
      <c r="AA111" s="39"/>
      <c r="AB111" s="58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8"/>
      <c r="AR111" s="58"/>
      <c r="AS111" s="52"/>
    </row>
    <row r="112" spans="1:45" ht="15" customHeight="1" x14ac:dyDescent="0.25">
      <c r="A112" s="40" t="s">
        <v>100</v>
      </c>
      <c r="B112" s="40"/>
      <c r="C112" s="39"/>
      <c r="D112" s="52"/>
      <c r="E112" s="52"/>
      <c r="F112" s="52"/>
      <c r="G112" s="40"/>
      <c r="H112" s="40"/>
      <c r="I112" s="40"/>
      <c r="J112" s="52"/>
      <c r="K112" s="52"/>
      <c r="L112" s="52"/>
      <c r="M112" s="40" t="s">
        <v>101</v>
      </c>
      <c r="N112" s="40"/>
      <c r="O112" s="40"/>
      <c r="P112" s="40"/>
      <c r="Q112" s="40"/>
      <c r="R112" s="40"/>
      <c r="S112" s="52"/>
      <c r="T112" s="40" t="s">
        <v>117</v>
      </c>
      <c r="U112" s="40"/>
      <c r="V112" s="40"/>
      <c r="W112" s="52"/>
      <c r="X112" s="52"/>
      <c r="Y112" s="40"/>
      <c r="Z112" s="40"/>
      <c r="AA112" s="39"/>
      <c r="AB112" s="58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8"/>
      <c r="AR112" s="58"/>
      <c r="AS112" s="52"/>
    </row>
    <row r="113" spans="1:45" ht="15" customHeight="1" x14ac:dyDescent="0.25">
      <c r="A113" s="40" t="s">
        <v>102</v>
      </c>
      <c r="B113" s="40"/>
      <c r="C113" s="39"/>
      <c r="D113" s="52"/>
      <c r="E113" s="52"/>
      <c r="F113" s="52"/>
      <c r="G113" s="40"/>
      <c r="H113" s="40"/>
      <c r="I113" s="40"/>
      <c r="J113" s="52"/>
      <c r="K113" s="52"/>
      <c r="L113" s="52"/>
      <c r="M113" s="40" t="s">
        <v>103</v>
      </c>
      <c r="N113" s="40"/>
      <c r="O113" s="40"/>
      <c r="P113" s="40"/>
      <c r="Q113" s="40"/>
      <c r="R113" s="40"/>
      <c r="S113" s="52"/>
      <c r="T113" s="91" t="s">
        <v>123</v>
      </c>
      <c r="U113" s="37"/>
      <c r="V113" s="37"/>
      <c r="W113" s="37"/>
      <c r="X113" s="38"/>
      <c r="Y113" s="40"/>
      <c r="Z113" s="40"/>
      <c r="AA113" s="39"/>
      <c r="AB113" s="58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8"/>
      <c r="AR113" s="58"/>
      <c r="AS113" s="52"/>
    </row>
    <row r="114" spans="1:45" ht="15" customHeight="1" x14ac:dyDescent="0.25">
      <c r="A114" s="40" t="s">
        <v>104</v>
      </c>
      <c r="B114" s="40"/>
      <c r="C114" s="39"/>
      <c r="D114" s="52"/>
      <c r="E114" s="52"/>
      <c r="F114" s="52"/>
      <c r="G114" s="40"/>
      <c r="H114" s="40"/>
      <c r="I114" s="40"/>
      <c r="J114" s="52"/>
      <c r="K114" s="52"/>
      <c r="L114" s="52"/>
      <c r="M114" s="40"/>
      <c r="N114" s="40"/>
      <c r="O114" s="40"/>
      <c r="P114" s="40"/>
      <c r="Q114" s="40"/>
      <c r="R114" s="40"/>
      <c r="S114" s="52"/>
      <c r="T114" s="91" t="s">
        <v>124</v>
      </c>
      <c r="U114" s="37"/>
      <c r="V114" s="37"/>
      <c r="W114" s="37"/>
      <c r="X114" s="38"/>
      <c r="Y114" s="40"/>
      <c r="Z114" s="40"/>
      <c r="AA114" s="39"/>
      <c r="AB114" s="58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8"/>
      <c r="AR114" s="58"/>
      <c r="AS114" s="52"/>
    </row>
    <row r="115" spans="1:45" ht="15" customHeight="1" x14ac:dyDescent="0.25">
      <c r="A115" s="40" t="s">
        <v>165</v>
      </c>
      <c r="B115" s="40"/>
      <c r="C115" s="39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39"/>
      <c r="S115" s="40"/>
      <c r="T115" s="39"/>
      <c r="U115" s="58"/>
      <c r="V115" s="58"/>
      <c r="W115" s="58"/>
      <c r="X115" s="58"/>
      <c r="Y115" s="58"/>
      <c r="Z115" s="58"/>
      <c r="AA115" s="58"/>
      <c r="AB115" s="58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8"/>
      <c r="AR115" s="58"/>
      <c r="AS115" s="52"/>
    </row>
    <row r="116" spans="1:45" ht="15" customHeight="1" x14ac:dyDescent="0.25">
      <c r="A116" s="40"/>
      <c r="B116" s="40"/>
      <c r="C116" s="39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39"/>
      <c r="U116" s="58"/>
      <c r="V116" s="58"/>
      <c r="W116" s="58"/>
      <c r="X116" s="58"/>
      <c r="Y116" s="58"/>
      <c r="Z116" s="58"/>
      <c r="AA116" s="58"/>
      <c r="AB116" s="58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8"/>
      <c r="AR116" s="58"/>
      <c r="AS116" s="52"/>
    </row>
    <row r="117" spans="1:45" ht="15" customHeight="1" x14ac:dyDescent="0.25">
      <c r="A117" s="60" t="s">
        <v>105</v>
      </c>
      <c r="B117" s="40"/>
      <c r="C117" s="39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39"/>
      <c r="T117" s="39"/>
      <c r="U117" s="58"/>
      <c r="V117" s="58"/>
      <c r="W117" s="58"/>
      <c r="X117" s="58"/>
      <c r="Y117" s="58"/>
      <c r="Z117" s="58"/>
      <c r="AA117" s="58"/>
      <c r="AB117" s="58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8"/>
      <c r="AR117" s="58"/>
      <c r="AS117" s="52"/>
    </row>
    <row r="118" spans="1:45" ht="15" customHeight="1" x14ac:dyDescent="0.25">
      <c r="A118" s="40" t="s">
        <v>111</v>
      </c>
      <c r="B118" s="40"/>
      <c r="C118" s="39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39"/>
      <c r="U118" s="58"/>
      <c r="V118" s="58"/>
      <c r="W118" s="58"/>
      <c r="X118" s="58"/>
      <c r="Y118" s="58"/>
      <c r="Z118" s="58"/>
      <c r="AA118" s="58"/>
      <c r="AB118" s="58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8"/>
      <c r="AR118" s="58"/>
      <c r="AS118" s="52"/>
    </row>
    <row r="119" spans="1:45" ht="15" customHeight="1" x14ac:dyDescent="0.25">
      <c r="A119" s="40" t="s">
        <v>106</v>
      </c>
      <c r="B119" s="40"/>
      <c r="C119" s="39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39"/>
      <c r="U119" s="58"/>
      <c r="V119" s="58"/>
      <c r="W119" s="58"/>
      <c r="X119" s="58"/>
      <c r="Y119" s="58"/>
      <c r="Z119" s="58"/>
      <c r="AA119" s="58"/>
      <c r="AB119" s="58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8"/>
      <c r="AR119" s="58"/>
      <c r="AS119" s="52"/>
    </row>
    <row r="120" spans="1:45" ht="15" customHeight="1" x14ac:dyDescent="0.25">
      <c r="A120" s="40" t="s">
        <v>107</v>
      </c>
      <c r="B120" s="40"/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39"/>
      <c r="U120" s="58"/>
      <c r="V120" s="58"/>
      <c r="W120" s="58"/>
      <c r="X120" s="58"/>
      <c r="Y120" s="58"/>
      <c r="Z120" s="58"/>
      <c r="AA120" s="58"/>
      <c r="AB120" s="58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8"/>
      <c r="AR120" s="58"/>
      <c r="AS120" s="52"/>
    </row>
    <row r="121" spans="1:45" ht="15" customHeight="1" x14ac:dyDescent="0.25">
      <c r="A121" s="40" t="s">
        <v>112</v>
      </c>
      <c r="B121" s="40"/>
      <c r="C121" s="39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39"/>
      <c r="U121" s="58"/>
      <c r="V121" s="58"/>
      <c r="W121" s="58"/>
      <c r="X121" s="58"/>
      <c r="Y121" s="58"/>
      <c r="Z121" s="58"/>
      <c r="AA121" s="58"/>
      <c r="AB121" s="58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8"/>
      <c r="AR121" s="58"/>
      <c r="AS121" s="52"/>
    </row>
    <row r="122" spans="1:45" ht="15" customHeight="1" x14ac:dyDescent="0.25">
      <c r="A122" s="40" t="s">
        <v>108</v>
      </c>
      <c r="B122" s="40"/>
      <c r="C122" s="39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39"/>
      <c r="U122" s="58"/>
      <c r="V122" s="58"/>
      <c r="W122" s="58"/>
      <c r="X122" s="58"/>
      <c r="Y122" s="58"/>
      <c r="Z122" s="58"/>
      <c r="AA122" s="58"/>
      <c r="AB122" s="58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8"/>
      <c r="AR122" s="58"/>
      <c r="AS122" s="52"/>
    </row>
    <row r="123" spans="1:45" x14ac:dyDescent="0.25">
      <c r="A123" s="40"/>
      <c r="B123" s="40"/>
      <c r="C123" s="39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39"/>
      <c r="T123" s="39"/>
      <c r="U123" s="58"/>
      <c r="V123" s="58"/>
      <c r="W123" s="58"/>
      <c r="X123" s="58"/>
      <c r="Y123" s="58"/>
      <c r="Z123" s="58"/>
      <c r="AA123" s="58"/>
      <c r="AB123" s="58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8"/>
      <c r="AR123" s="58"/>
      <c r="AS123" s="52"/>
    </row>
  </sheetData>
  <sheetProtection password="CEBE" sheet="1" objects="1" scenarios="1"/>
  <mergeCells count="70">
    <mergeCell ref="A1:AR1"/>
    <mergeCell ref="A2:AR2"/>
    <mergeCell ref="A3:AR3"/>
    <mergeCell ref="A4:A6"/>
    <mergeCell ref="B4:B6"/>
    <mergeCell ref="C4:C6"/>
    <mergeCell ref="D4:D6"/>
    <mergeCell ref="E4:E6"/>
    <mergeCell ref="F4:F6"/>
    <mergeCell ref="G4:AP4"/>
    <mergeCell ref="A7:AR7"/>
    <mergeCell ref="AQ4:A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Q6"/>
    <mergeCell ref="AR5:AR6"/>
    <mergeCell ref="A45:F45"/>
    <mergeCell ref="A8:AR8"/>
    <mergeCell ref="A19:F19"/>
    <mergeCell ref="A20:AR20"/>
    <mergeCell ref="A29:F29"/>
    <mergeCell ref="A30:AR30"/>
    <mergeCell ref="A31:AR31"/>
    <mergeCell ref="A35:AR35"/>
    <mergeCell ref="A41:F41"/>
    <mergeCell ref="A42:F42"/>
    <mergeCell ref="G42:AP42"/>
    <mergeCell ref="AQ42:AR42"/>
    <mergeCell ref="Y48:AA48"/>
    <mergeCell ref="A46:AR46"/>
    <mergeCell ref="A47:A49"/>
    <mergeCell ref="B47:B49"/>
    <mergeCell ref="C47:C49"/>
    <mergeCell ref="D47:D49"/>
    <mergeCell ref="E47:E49"/>
    <mergeCell ref="F47:F49"/>
    <mergeCell ref="G47:AP47"/>
    <mergeCell ref="AQ47:AR47"/>
    <mergeCell ref="G48:I48"/>
    <mergeCell ref="J48:L48"/>
    <mergeCell ref="M48:O48"/>
    <mergeCell ref="P48:R48"/>
    <mergeCell ref="S48:U48"/>
    <mergeCell ref="V48:X48"/>
    <mergeCell ref="A91:AR91"/>
    <mergeCell ref="A97:F97"/>
    <mergeCell ref="A98:F98"/>
    <mergeCell ref="A99:F99"/>
    <mergeCell ref="AR48:AR49"/>
    <mergeCell ref="A50:AR50"/>
    <mergeCell ref="A62:F62"/>
    <mergeCell ref="A63:AR63"/>
    <mergeCell ref="A78:F78"/>
    <mergeCell ref="A79:AR79"/>
    <mergeCell ref="AB48:AD48"/>
    <mergeCell ref="AE48:AG48"/>
    <mergeCell ref="AH48:AJ48"/>
    <mergeCell ref="AK48:AM48"/>
    <mergeCell ref="AN48:AP48"/>
    <mergeCell ref="AQ48:AQ4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O12-Ének-zene - Zeneelmélet</vt:lpstr>
      <vt:lpstr>O12-Ének-zene - Kóruskarnagy</vt:lpstr>
      <vt:lpstr>O12-Kóruskarnagy - Zeneelmélet</vt:lpstr>
    </vt:vector>
  </TitlesOfParts>
  <Company>Op-team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Körmendy Zsolt</dc:creator>
  <cp:lastModifiedBy>Tötös Krisztina</cp:lastModifiedBy>
  <cp:lastPrinted>2024-06-10T07:50:54Z</cp:lastPrinted>
  <dcterms:created xsi:type="dcterms:W3CDTF">2013-03-01T21:41:31Z</dcterms:created>
  <dcterms:modified xsi:type="dcterms:W3CDTF">2024-07-03T13:59:30Z</dcterms:modified>
</cp:coreProperties>
</file>